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РОЙКОМПЛЕКС\ОТЧЕТЫ\"/>
    </mc:Choice>
  </mc:AlternateContent>
  <bookViews>
    <workbookView xWindow="0" yWindow="0" windowWidth="13755" windowHeight="11595"/>
  </bookViews>
  <sheets>
    <sheet name="Пенсионные накопления" sheetId="2" r:id="rId1"/>
    <sheet name="Лист1" sheetId="3" state="hidden" r:id="rId2"/>
  </sheets>
  <definedNames>
    <definedName name="_xlnm._FilterDatabase" localSheetId="0" hidden="1">'Пенсионные накопления'!$A$3:$H$175</definedName>
  </definedNames>
  <calcPr calcId="152511"/>
</workbook>
</file>

<file path=xl/calcChain.xml><?xml version="1.0" encoding="utf-8"?>
<calcChain xmlns="http://schemas.openxmlformats.org/spreadsheetml/2006/main">
  <c r="E106" i="3" l="1"/>
  <c r="E190" i="2" l="1"/>
  <c r="D191" i="2" l="1"/>
  <c r="E106" i="2" l="1"/>
  <c r="E107" i="2"/>
  <c r="E144" i="2"/>
  <c r="E65" i="2"/>
  <c r="E66" i="2"/>
  <c r="E64" i="2"/>
  <c r="E94" i="2"/>
  <c r="E148" i="2"/>
  <c r="E79" i="2"/>
  <c r="E93" i="2"/>
  <c r="E181" i="2"/>
  <c r="E182" i="2"/>
  <c r="E180" i="2"/>
  <c r="E179" i="2"/>
  <c r="E176" i="2"/>
  <c r="E177" i="2"/>
  <c r="E178" i="2"/>
  <c r="E183" i="2"/>
  <c r="D200" i="2"/>
  <c r="E98" i="2"/>
  <c r="E97" i="2"/>
  <c r="E189" i="2"/>
  <c r="E124" i="2"/>
  <c r="E89" i="2"/>
  <c r="E77" i="2"/>
  <c r="E82" i="2"/>
  <c r="E76" i="2"/>
  <c r="E92" i="2"/>
  <c r="E83" i="2"/>
  <c r="E86" i="2"/>
  <c r="E99" i="2"/>
  <c r="E91" i="2"/>
  <c r="E84" i="2"/>
  <c r="E96" i="2"/>
  <c r="E80" i="2"/>
  <c r="E95" i="2"/>
  <c r="E90" i="2"/>
  <c r="E85" i="2"/>
  <c r="E81" i="2"/>
  <c r="E78" i="2"/>
  <c r="E88" i="2"/>
  <c r="E87" i="2"/>
  <c r="E125" i="2"/>
  <c r="E116" i="2"/>
  <c r="E57" i="2"/>
  <c r="E37" i="2"/>
  <c r="E110" i="2"/>
  <c r="E165" i="2"/>
  <c r="E74" i="2"/>
  <c r="E58" i="2"/>
  <c r="E50" i="2"/>
  <c r="E162" i="2"/>
  <c r="E112" i="2"/>
  <c r="E73" i="2"/>
  <c r="E5" i="2"/>
  <c r="E53" i="2"/>
  <c r="E123" i="2"/>
  <c r="E17" i="2"/>
  <c r="E163" i="2"/>
  <c r="E184" i="2"/>
  <c r="E70" i="2"/>
  <c r="E38" i="2"/>
  <c r="E170" i="2"/>
  <c r="E8" i="2"/>
  <c r="E63" i="2"/>
  <c r="E141" i="2"/>
  <c r="E185" i="2"/>
  <c r="E117" i="2"/>
  <c r="E155" i="2"/>
  <c r="E168" i="2"/>
  <c r="E101" i="2"/>
  <c r="E52" i="2"/>
  <c r="E44" i="2"/>
  <c r="E113" i="2"/>
  <c r="E147" i="2"/>
  <c r="E69" i="2"/>
  <c r="E26" i="2"/>
  <c r="E145" i="2"/>
  <c r="E51" i="2"/>
  <c r="E103" i="2"/>
  <c r="E67" i="2"/>
  <c r="E13" i="2"/>
  <c r="E42" i="2"/>
  <c r="E29" i="2"/>
  <c r="E9" i="2"/>
  <c r="E28" i="2"/>
  <c r="E24" i="2"/>
  <c r="E7" i="2"/>
  <c r="E21" i="2"/>
  <c r="E109" i="2"/>
  <c r="E60" i="2"/>
  <c r="E120" i="2"/>
  <c r="E151" i="2"/>
  <c r="E134" i="2"/>
  <c r="E126" i="2"/>
  <c r="E167" i="2"/>
  <c r="E128" i="2"/>
  <c r="E132" i="2"/>
  <c r="E137" i="2"/>
  <c r="E136" i="2"/>
  <c r="E33" i="2"/>
  <c r="E31" i="2"/>
  <c r="E12" i="2"/>
  <c r="E127" i="2"/>
  <c r="E16" i="2"/>
  <c r="E138" i="2"/>
  <c r="E32" i="2"/>
  <c r="E18" i="2"/>
  <c r="E19" i="2"/>
  <c r="E169" i="2"/>
  <c r="E140" i="2"/>
  <c r="E173" i="2"/>
  <c r="E10" i="2"/>
  <c r="E45" i="2"/>
  <c r="E159" i="2"/>
  <c r="E47" i="2"/>
  <c r="E114" i="2"/>
  <c r="E187" i="2"/>
  <c r="E188" i="2"/>
  <c r="E143" i="2"/>
  <c r="E72" i="2"/>
  <c r="E68" i="2"/>
  <c r="E115" i="2"/>
  <c r="E25" i="2"/>
  <c r="E23" i="2"/>
  <c r="E111" i="2"/>
  <c r="E40" i="2"/>
  <c r="E175" i="2"/>
  <c r="E100" i="2"/>
  <c r="E164" i="2"/>
  <c r="E166" i="2"/>
  <c r="E36" i="2"/>
  <c r="E131" i="2"/>
  <c r="E139" i="2"/>
  <c r="E35" i="2"/>
  <c r="E55" i="2"/>
  <c r="E104" i="2"/>
  <c r="E62" i="2"/>
  <c r="E14" i="2"/>
  <c r="E172" i="2"/>
  <c r="E20" i="2"/>
  <c r="E46" i="2"/>
  <c r="E157" i="2"/>
  <c r="E146" i="2"/>
  <c r="E150" i="2"/>
  <c r="E130" i="2"/>
  <c r="E30" i="2"/>
  <c r="E142" i="2"/>
  <c r="E154" i="2"/>
  <c r="E105" i="2"/>
  <c r="E49" i="2"/>
  <c r="E186" i="2"/>
  <c r="E75" i="2"/>
  <c r="E71" i="2"/>
  <c r="E118" i="2"/>
  <c r="E59" i="2"/>
  <c r="E27" i="2"/>
  <c r="E22" i="2"/>
  <c r="E149" i="2"/>
  <c r="E11" i="2"/>
  <c r="E108" i="2"/>
  <c r="E61" i="2"/>
  <c r="E161" i="2"/>
  <c r="E121" i="2"/>
  <c r="E6" i="2"/>
  <c r="E41" i="2"/>
  <c r="E56" i="2"/>
  <c r="E135" i="2"/>
  <c r="E133" i="2"/>
  <c r="E158" i="2"/>
  <c r="E160" i="2"/>
  <c r="E39" i="2"/>
  <c r="E34" i="2"/>
  <c r="E152" i="2"/>
  <c r="E102" i="2"/>
  <c r="E153" i="2"/>
  <c r="E129" i="2"/>
  <c r="E43" i="2"/>
  <c r="E54" i="2"/>
  <c r="E171" i="2"/>
  <c r="E122" i="2"/>
  <c r="E15" i="2"/>
  <c r="E156" i="2"/>
  <c r="E174" i="2"/>
  <c r="E119" i="2"/>
  <c r="E48" i="2"/>
</calcChain>
</file>

<file path=xl/sharedStrings.xml><?xml version="1.0" encoding="utf-8"?>
<sst xmlns="http://schemas.openxmlformats.org/spreadsheetml/2006/main" count="878" uniqueCount="594">
  <si>
    <t/>
  </si>
  <si>
    <t>ЕвразХолдинг Финанс-обл-002P-01R</t>
  </si>
  <si>
    <t>Ростелеком-обл-001Р-05R</t>
  </si>
  <si>
    <t>Ростелеком-обл-001P-03R</t>
  </si>
  <si>
    <t>Правительство Москвы-обл-32048</t>
  </si>
  <si>
    <t>Транснефть-обл-БО-06</t>
  </si>
  <si>
    <t>ВЭБ.РФ-обл-23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</si>
  <si>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</si>
  <si>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</si>
  <si>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</si>
  <si>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</si>
  <si>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</si>
  <si>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</si>
  <si>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</si>
  <si>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</si>
  <si>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Минфин РФ-обл-26209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</si>
  <si>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</si>
  <si>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</si>
  <si>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</si>
  <si>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</si>
  <si>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</si>
  <si>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</si>
  <si>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</si>
  <si>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</si>
  <si>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</si>
  <si>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</si>
  <si>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</si>
  <si>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</si>
  <si>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</si>
  <si>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</si>
  <si>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</si>
  <si>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</si>
  <si>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</si>
  <si>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</si>
  <si>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</si>
  <si>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АФК Система-обл-001P-11</t>
  </si>
  <si>
    <t>Почта России-обл-БО-001P-10</t>
  </si>
  <si>
    <t>Почта России-обл-БО-02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</si>
  <si>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</si>
  <si>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</si>
  <si>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</si>
  <si>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</si>
  <si>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</si>
  <si>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</si>
  <si>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</si>
  <si>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</si>
  <si>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</si>
  <si>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</si>
  <si>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</si>
  <si>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</si>
  <si>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</si>
  <si>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</si>
  <si>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</si>
  <si>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</si>
  <si>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</si>
  <si>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</si>
  <si>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</si>
  <si>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Сбербанк-обл-001Р-SBER12</t>
  </si>
  <si>
    <t>Газпром капитал-обл-БО-001P-01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</si>
  <si>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</si>
  <si>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</si>
  <si>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</si>
  <si>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</si>
  <si>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</si>
  <si>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</si>
  <si>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</si>
  <si>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</si>
  <si>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</si>
  <si>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</si>
  <si>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</si>
  <si>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</si>
  <si>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Минфин РФ-обл-26211</t>
  </si>
  <si>
    <t>Россети Московский регион-обл-БО-10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</si>
  <si>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</si>
  <si>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</si>
  <si>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</si>
  <si>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</si>
  <si>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</si>
  <si>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</si>
  <si>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</si>
  <si>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</si>
  <si>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</si>
  <si>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</si>
  <si>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</si>
  <si>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</si>
  <si>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</si>
  <si>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</si>
  <si>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</si>
  <si>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</si>
  <si>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</si>
  <si>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</si>
  <si>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</si>
  <si>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</si>
  <si>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</si>
  <si>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</si>
  <si>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</si>
  <si>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</si>
  <si>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>Магнит-обл-БО-003P-04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</si>
  <si>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</si>
  <si>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</si>
  <si>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</si>
  <si>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</si>
  <si>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</si>
  <si>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</si>
  <si>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 xml:space="preserve">По состоянию на </t>
  </si>
  <si>
    <t>RU000A0DQZE3</t>
  </si>
  <si>
    <t>RU0007661625</t>
  </si>
  <si>
    <t>RU0007775219</t>
  </si>
  <si>
    <t>RU0009029540</t>
  </si>
  <si>
    <t>RU000A0JNGA5</t>
  </si>
  <si>
    <t>RU000A0JSMA2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</si>
  <si>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</si>
  <si>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</si>
  <si>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</si>
  <si>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</si>
  <si>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</si>
  <si>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</si>
  <si>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</si>
  <si>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</si>
  <si>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</si>
  <si>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</si>
  <si>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</si>
  <si>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</si>
  <si>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</si>
  <si>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RU000A102069</t>
  </si>
  <si>
    <t>RU000A0ZYNY4</t>
  </si>
  <si>
    <t>RU000A0ZYR91</t>
  </si>
  <si>
    <t>RU000A1003A4</t>
  </si>
  <si>
    <t>RU000A100FE5</t>
  </si>
  <si>
    <t>RU000A100Z91</t>
  </si>
  <si>
    <t>RU000A0JVA10</t>
  </si>
  <si>
    <t>RU000A0ZZ7C0</t>
  </si>
  <si>
    <t>RU000A1004W6</t>
  </si>
  <si>
    <t>RU000A100LS3</t>
  </si>
  <si>
    <t>RU000A100RG5</t>
  </si>
  <si>
    <t>RU000A101ZH4</t>
  </si>
  <si>
    <t>RU000A0JWGV2</t>
  </si>
  <si>
    <t>RU000A1011R1</t>
  </si>
  <si>
    <t>RU000A0JXQ28</t>
  </si>
  <si>
    <t>RU000A0ZYLF7</t>
  </si>
  <si>
    <t>RU000A0ZZRK1</t>
  </si>
  <si>
    <t>RU000A100E88</t>
  </si>
  <si>
    <t>RU000A1012B3</t>
  </si>
  <si>
    <t>RU000A100G03</t>
  </si>
  <si>
    <t>RU000A100EX8</t>
  </si>
  <si>
    <t>RU000A100LL8</t>
  </si>
  <si>
    <t>RU000A101QM3</t>
  </si>
  <si>
    <t>RU000A101QN1</t>
  </si>
  <si>
    <t>RU000A0ZYUY9</t>
  </si>
  <si>
    <t>RU000A0ZYV04</t>
  </si>
  <si>
    <t>RU000A100P85</t>
  </si>
  <si>
    <t>RU000A0JWG05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</si>
  <si>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</si>
  <si>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</si>
  <si>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</si>
  <si>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</si>
  <si>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</si>
  <si>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</si>
  <si>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</si>
  <si>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</si>
  <si>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</si>
  <si>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</si>
  <si>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</si>
  <si>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</si>
  <si>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</si>
  <si>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RU000A100ZS3</t>
  </si>
  <si>
    <t>RU000A0ZYC98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</si>
  <si>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</si>
  <si>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</si>
  <si>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</si>
  <si>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</si>
  <si>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</si>
  <si>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</si>
  <si>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</si>
  <si>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</si>
  <si>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RU000A0JXR50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</si>
  <si>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</si>
  <si>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</si>
  <si>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</si>
  <si>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</si>
  <si>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</si>
  <si>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</si>
  <si>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</si>
  <si>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RU000A100K80</t>
  </si>
  <si>
    <t>RU000A1008W7</t>
  </si>
  <si>
    <t>RU000A101Q59</t>
  </si>
  <si>
    <t>RU000A0JWK90</t>
  </si>
  <si>
    <t>RU000A0JWS92</t>
  </si>
  <si>
    <t>RU000A101GZ6</t>
  </si>
  <si>
    <t>RU000A0ZZQN7</t>
  </si>
  <si>
    <t>RU000A0ZYJ91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</si>
  <si>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</si>
  <si>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</si>
  <si>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</si>
  <si>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</si>
  <si>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</si>
  <si>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</si>
  <si>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</si>
  <si>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</si>
  <si>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</si>
  <si>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</si>
  <si>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</si>
  <si>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</si>
  <si>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</si>
  <si>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</si>
  <si>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</si>
  <si>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</si>
  <si>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</si>
  <si>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</si>
  <si>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</si>
  <si>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</si>
  <si>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</si>
  <si>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</si>
  <si>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</si>
  <si>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</si>
  <si>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</si>
  <si>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</si>
  <si>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</si>
  <si>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</si>
  <si>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RU000A0JNYN1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</si>
  <si>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</si>
  <si>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</si>
  <si>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</si>
  <si>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</si>
  <si>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</si>
  <si>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ГТЛК-обл-001P-07</t>
  </si>
  <si>
    <t>ГТЛК-обл-001P-08</t>
  </si>
  <si>
    <t>ГТЛК-обл-001P-13</t>
  </si>
  <si>
    <t>ГТЛК-обл-001P-14</t>
  </si>
  <si>
    <t>ГТЛК-обл-001P-15</t>
  </si>
  <si>
    <t>ГТЛК-обл-БО-04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</si>
  <si>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</si>
  <si>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</si>
  <si>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</si>
  <si>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</si>
  <si>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</si>
  <si>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</si>
  <si>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</si>
  <si>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</si>
  <si>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</si>
  <si>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</si>
  <si>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</si>
  <si>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</si>
  <si>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</si>
  <si>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</si>
  <si>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</si>
  <si>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</si>
  <si>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</si>
  <si>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</si>
  <si>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</si>
  <si>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</si>
  <si>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</si>
  <si>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</si>
  <si>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</si>
  <si>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</si>
  <si>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</si>
  <si>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</si>
  <si>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</si>
  <si>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</si>
  <si>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</si>
  <si>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</si>
  <si>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</si>
  <si>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</si>
  <si>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</si>
  <si>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</si>
  <si>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</si>
  <si>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</si>
  <si>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</si>
  <si>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</si>
  <si>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</si>
  <si>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</si>
  <si>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</si>
  <si>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</si>
  <si>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</si>
  <si>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</si>
  <si>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</si>
  <si>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</si>
  <si>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</si>
  <si>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</si>
  <si>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</si>
  <si>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</si>
  <si>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Дебиторская задолженность</t>
  </si>
  <si>
    <t>Общество с ограниченной ответственностью "Брокерская компания "РЕГИОН"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</si>
  <si>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</si>
  <si>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</si>
  <si>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</si>
  <si>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</si>
  <si>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</si>
  <si>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</si>
  <si>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</si>
  <si>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</si>
  <si>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</si>
  <si>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</si>
  <si>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</si>
  <si>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</si>
  <si>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</si>
  <si>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</si>
  <si>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</si>
  <si>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</si>
  <si>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</si>
  <si>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</si>
  <si>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</si>
  <si>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</si>
  <si>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</si>
  <si>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</si>
  <si>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</si>
  <si>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</si>
  <si>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</si>
  <si>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</si>
  <si>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</si>
  <si>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</si>
  <si>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</si>
  <si>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</si>
  <si>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</si>
  <si>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</si>
  <si>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</si>
  <si>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</si>
  <si>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</si>
  <si>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</si>
  <si>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</si>
  <si>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</si>
  <si>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</si>
  <si>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</si>
  <si>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</si>
  <si>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</si>
  <si>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</si>
  <si>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</si>
  <si>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</si>
  <si>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</si>
  <si>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</si>
  <si>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</si>
  <si>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</si>
  <si>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</si>
  <si>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</si>
  <si>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</si>
  <si>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</si>
  <si>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</si>
  <si>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</si>
  <si>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</si>
  <si>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</si>
  <si>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</si>
  <si>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</si>
  <si>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</si>
  <si>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</si>
  <si>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</si>
  <si>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Общество с ограниченной ответственностью "АЛОР +"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</si>
  <si>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</si>
  <si>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</si>
  <si>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</si>
  <si>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</si>
  <si>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</si>
  <si>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</si>
  <si>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</si>
  <si>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</si>
  <si>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</si>
  <si>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</si>
  <si>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</si>
  <si>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</si>
  <si>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</si>
  <si>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</si>
  <si>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</si>
  <si>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</si>
  <si>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</si>
  <si>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</si>
  <si>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</si>
  <si>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</si>
  <si>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</si>
  <si>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</si>
  <si>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</si>
  <si>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</si>
  <si>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</si>
  <si>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</si>
  <si>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</si>
  <si>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</si>
  <si>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</si>
  <si>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ИКС 5 ФИНАНС-обл-БО-001Р-07</t>
  </si>
  <si>
    <t>RU000A1010X1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</si>
  <si>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</si>
  <si>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</si>
  <si>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</si>
  <si>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</si>
  <si>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</si>
  <si>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</si>
  <si>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</si>
  <si>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</si>
  <si>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</si>
  <si>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</si>
  <si>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</si>
  <si>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</si>
  <si>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</si>
  <si>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</si>
  <si>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</si>
  <si>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</si>
  <si>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</si>
  <si>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</si>
  <si>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</si>
  <si>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</si>
  <si>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</si>
  <si>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</si>
  <si>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</si>
  <si>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</si>
  <si>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</si>
  <si>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</si>
  <si>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</si>
  <si>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</si>
  <si>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</si>
  <si>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</si>
  <si>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</si>
  <si>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</si>
  <si>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</si>
  <si>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Минфин РФ-обл-24020</t>
  </si>
  <si>
    <t>RU000A100QS2</t>
  </si>
  <si>
    <t>RU000A0JXFM1</t>
  </si>
  <si>
    <t>RU000A101F94</t>
  </si>
  <si>
    <t>Минфин РФ-обл-26228</t>
  </si>
  <si>
    <t>RU000A100A82</t>
  </si>
  <si>
    <t>RU000A0JVMH1</t>
  </si>
  <si>
    <t>RU000A0ZYZ26</t>
  </si>
  <si>
    <t>Наименование актива</t>
  </si>
  <si>
    <t>РОССИЯ-ОФЗ-52002-ИН</t>
  </si>
  <si>
    <t>РОССИЯ-ОФЗ-52003-ИН</t>
  </si>
  <si>
    <t>РОССИЯ-ОФЗ-52001-ИН</t>
  </si>
  <si>
    <t>Банк ВТБ (Публичное акционерное общество)</t>
  </si>
  <si>
    <t>Кредиторская задолженность</t>
  </si>
  <si>
    <t>RU000A1038Z7</t>
  </si>
  <si>
    <t>Публичное акционерное общество "Магнитогорский металлургический комбинат"</t>
  </si>
  <si>
    <t>1027402166835</t>
  </si>
  <si>
    <t>RU0009084396</t>
  </si>
  <si>
    <t>ОФЗ-26207-ПД</t>
  </si>
  <si>
    <t>RU000A0JS3W6</t>
  </si>
  <si>
    <t>ОФЗ-26235-ПД</t>
  </si>
  <si>
    <t>RU000A1028E</t>
  </si>
  <si>
    <t>ОФЗ-26237-ПД</t>
  </si>
  <si>
    <t>RU000A102DQ0</t>
  </si>
  <si>
    <t>СвердловскОбл-34010-об</t>
  </si>
  <si>
    <t>Министерство финансов Свердловской области</t>
  </si>
  <si>
    <t>Саха Респ-35010-об</t>
  </si>
  <si>
    <t>RU000A0ZZ7E6</t>
  </si>
  <si>
    <t>Министерство финансов Республики Саха (Якутия)</t>
  </si>
  <si>
    <t>1031402066079</t>
  </si>
  <si>
    <t>Магнит-БО-002P-01</t>
  </si>
  <si>
    <t>RU000A101HJ8</t>
  </si>
  <si>
    <t>Магнит-БО-002P-02</t>
  </si>
  <si>
    <t>RU000A101MC3</t>
  </si>
  <si>
    <t>Магнит-003Р-05</t>
  </si>
  <si>
    <t>RU000A1018X4</t>
  </si>
  <si>
    <t>МТС-001P-08</t>
  </si>
  <si>
    <t>RU000A100A58</t>
  </si>
  <si>
    <t>4B02-08-32432-H-001P</t>
  </si>
  <si>
    <t>4B02-08-31153-H-001P</t>
  </si>
  <si>
    <t>4B02-02-60525-P-002P</t>
  </si>
  <si>
    <t>4B02-03-00206-A-001P</t>
  </si>
  <si>
    <t>4B02-01-65116-D-001P</t>
  </si>
  <si>
    <t>4B02-01-36383-R-002P</t>
  </si>
  <si>
    <t>4-08-00013-A</t>
  </si>
  <si>
    <t>4B02-05-00182-A-001P</t>
  </si>
  <si>
    <t>4B02-06-65045-D-001P</t>
  </si>
  <si>
    <t>4B02-06-55465-E-001P</t>
  </si>
  <si>
    <t>4B02-04-65018-D</t>
  </si>
  <si>
    <t>4B02-04-32432-H</t>
  </si>
  <si>
    <t>4B02-01-65045-D-001P</t>
  </si>
  <si>
    <t>4B02-18-04715-A-001P</t>
  </si>
  <si>
    <t>4B02-01-00161-A-001P</t>
  </si>
  <si>
    <t>4B02-05-00124-A-001P</t>
  </si>
  <si>
    <t>4B021603349B001P</t>
  </si>
  <si>
    <t>4B02-06-00182-A-001P</t>
  </si>
  <si>
    <t>4B02-07-55465-E-001P</t>
  </si>
  <si>
    <t>4B02-05-36400-R</t>
  </si>
  <si>
    <t>4B02-02-55465-E-001P</t>
  </si>
  <si>
    <t>4B02-07-02272-B-002P</t>
  </si>
  <si>
    <t>4B02-01-00146-A-003P</t>
  </si>
  <si>
    <t>4B02-03-00822-J-001P</t>
  </si>
  <si>
    <t>4B02-06-31153-H-001P</t>
  </si>
  <si>
    <t>4B02-11-01669-A-001P</t>
  </si>
  <si>
    <t>4B02-03-65018-D</t>
  </si>
  <si>
    <t>4B02-04-00124-A-002P</t>
  </si>
  <si>
    <t>4B02-05-60525-P-003P</t>
  </si>
  <si>
    <t>4B02-10-65116-D</t>
  </si>
  <si>
    <t>4-04-65045-D-001P</t>
  </si>
  <si>
    <t>4B02-12-01669-A-001P</t>
  </si>
  <si>
    <t>4B02-03-36400-R</t>
  </si>
  <si>
    <t>4-23-65045-D</t>
  </si>
  <si>
    <t>4B02-06-00206-A</t>
  </si>
  <si>
    <t>4B02-14-01669-A-001P</t>
  </si>
  <si>
    <t>4B02-06-04715-A-001P</t>
  </si>
  <si>
    <t>4B02-02-00124-A-002P</t>
  </si>
  <si>
    <t>4B02-06-00143-A</t>
  </si>
  <si>
    <t>4B02-06-00124-A-002P</t>
  </si>
  <si>
    <t>4B023901326B</t>
  </si>
  <si>
    <t>4B02-13-32432-H-001P</t>
  </si>
  <si>
    <t>4-05-00122-A</t>
  </si>
  <si>
    <t>4B02-13-04715-A-001P</t>
  </si>
  <si>
    <t>4B02-03-36403-R-001P</t>
  </si>
  <si>
    <t>4B02-04-00739-A-001P</t>
  </si>
  <si>
    <t>4B02-06-00296-A-001P</t>
  </si>
  <si>
    <t>4B02-04-60525-P-003P</t>
  </si>
  <si>
    <t>4B02-10-01326-B-002P</t>
  </si>
  <si>
    <t>4B02-04-36400-R</t>
  </si>
  <si>
    <t>4B02-02-00124-A-001P</t>
  </si>
  <si>
    <t>4B02-02-65116-D-001P</t>
  </si>
  <si>
    <t>4B02-22-00028-A</t>
  </si>
  <si>
    <t>4B02-01-65105-D-002P</t>
  </si>
  <si>
    <t>4B02-12-04715-A-001P</t>
  </si>
  <si>
    <t>4B02-04-00124-A-001P</t>
  </si>
  <si>
    <t>4-07-00122-A</t>
  </si>
  <si>
    <t>4B02-12-36241-R-001P</t>
  </si>
  <si>
    <t>4B02-15-32432-H-001P</t>
  </si>
  <si>
    <t>4B02-03-60525-P-002P</t>
  </si>
  <si>
    <t>4B02-10-16643-A-001P</t>
  </si>
  <si>
    <t>4-09-00013-A</t>
  </si>
  <si>
    <t>4B02-04-00122-A-001P</t>
  </si>
  <si>
    <t>4B02-02-36400-R-001P</t>
  </si>
  <si>
    <t>4B02-05-35992-H-001P</t>
  </si>
  <si>
    <t>4B02-07-32432-H-001P</t>
  </si>
  <si>
    <t>4B02-08-04715-A-001P</t>
  </si>
  <si>
    <t>4B02-03-36400-R-001P</t>
  </si>
  <si>
    <t>4B02-01-55319-E-001P</t>
  </si>
  <si>
    <t>4B02-03-36393-R-001P</t>
  </si>
  <si>
    <t>4B02-03-00124-A-002P</t>
  </si>
  <si>
    <t>4B02-03-00207-A-001P</t>
  </si>
  <si>
    <t>4B02-02-65134-D</t>
  </si>
  <si>
    <t>4B02-04-00296-A-001P</t>
  </si>
  <si>
    <t>4-28-65045-D</t>
  </si>
  <si>
    <t>4-04-00122-A</t>
  </si>
  <si>
    <t>4-06-00013-A</t>
  </si>
  <si>
    <t>4B02-03-00182-A-001P</t>
  </si>
  <si>
    <t>4B02-05-00739-A-001P</t>
  </si>
  <si>
    <t>4B02-01-55465-E-001P</t>
  </si>
  <si>
    <t>4B02-01-36400-R-001P</t>
  </si>
  <si>
    <t>4B02-22-02209-B-001P</t>
  </si>
  <si>
    <t>4B02-05-00122-A-002P</t>
  </si>
  <si>
    <t>4B020502272B002P</t>
  </si>
  <si>
    <t>4B02-04-31153-H-001P</t>
  </si>
  <si>
    <t>4B02-03-04715-A-001P</t>
  </si>
  <si>
    <t>4B02-03-00124-A-001P</t>
  </si>
  <si>
    <t>4B02-06-36393-R-001P</t>
  </si>
  <si>
    <t>4B02-01-55192-E-001P</t>
  </si>
  <si>
    <t>4B02-03-00146-A-001P</t>
  </si>
  <si>
    <t>4B02-07-01669-A-001P</t>
  </si>
  <si>
    <t>4B02-04-36400-R-001P</t>
  </si>
  <si>
    <t>4B02-01-65018-D-001P</t>
  </si>
  <si>
    <t>4B02-06-36241-R</t>
  </si>
  <si>
    <t>4B02-01-40155-F-001P</t>
  </si>
  <si>
    <t>4B02-09-04715-A-001P</t>
  </si>
  <si>
    <t>4B02-01-00206-A-001P</t>
  </si>
  <si>
    <t>4B02-08-00206-A-001P</t>
  </si>
  <si>
    <t>4B02-02-00005-T</t>
  </si>
  <si>
    <t>4B02-06-00963-B-001P</t>
  </si>
  <si>
    <t>4B02-14-32432-H-001P</t>
  </si>
  <si>
    <t>4B02-01-60525-P-002P</t>
  </si>
  <si>
    <t>4B02-07-36241-R-001P</t>
  </si>
  <si>
    <t>4B02-04-55465-E-001P</t>
  </si>
  <si>
    <t>4B0210601481B001P</t>
  </si>
  <si>
    <t xml:space="preserve"> "ЕвразХолдинг Финанс"</t>
  </si>
  <si>
    <t xml:space="preserve"> "ГАЗПРОМ КАПИТАЛ"</t>
  </si>
  <si>
    <t xml:space="preserve"> "Буровая компания "Евразия"</t>
  </si>
  <si>
    <t xml:space="preserve"> "ИКС 5 ФИНАНС"</t>
  </si>
  <si>
    <t xml:space="preserve"> "СУЭК-Финанс"</t>
  </si>
  <si>
    <t xml:space="preserve"> "Магнит"</t>
  </si>
  <si>
    <t xml:space="preserve"> "ТРАНСНЕФТЬ"</t>
  </si>
  <si>
    <t xml:space="preserve"> "РОССЕТИ МОСКОВСКИЙ РЕГИОН"</t>
  </si>
  <si>
    <t xml:space="preserve"> "Акционерная нефтяная компания "Башнефть"</t>
  </si>
  <si>
    <t xml:space="preserve"> "Челябинский трубопрокатный завод"</t>
  </si>
  <si>
    <t xml:space="preserve"> "Федеральная сетевая компания Единой Энергетической системы"</t>
  </si>
  <si>
    <t xml:space="preserve"> "МОБИЛЬНЫЕ ТЕЛЕСИСТЕМЫ"</t>
  </si>
  <si>
    <t xml:space="preserve"> "Татнефть" имени В.Д.Шашина</t>
  </si>
  <si>
    <t xml:space="preserve"> "РОСТЕЛЕКОМ"</t>
  </si>
  <si>
    <t xml:space="preserve"> РОСБАНК</t>
  </si>
  <si>
    <t xml:space="preserve"> "Газпром нефть"</t>
  </si>
  <si>
    <t xml:space="preserve"> "МегаФон"</t>
  </si>
  <si>
    <t xml:space="preserve"> "АКЦИОНЕРНАЯ ФИНАНСОВАЯ КОРПОРАЦИЯ "СИСТЕМА"</t>
  </si>
  <si>
    <t xml:space="preserve"> "Северсталь"</t>
  </si>
  <si>
    <t xml:space="preserve"> "НЕФТЯНАЯ КОМПАНИЯ "РОСНЕФТЬ"</t>
  </si>
  <si>
    <t xml:space="preserve"> "Уралкалий"</t>
  </si>
  <si>
    <t xml:space="preserve"> "Газпром"</t>
  </si>
  <si>
    <t xml:space="preserve"> "Вторая генерирующая компания оптового рынка электроэнергии"</t>
  </si>
  <si>
    <t xml:space="preserve"> "Акрон"</t>
  </si>
  <si>
    <t xml:space="preserve"> "СИБУР Холдинг"</t>
  </si>
  <si>
    <t xml:space="preserve"> Банк "Финансовая Корпорация Открытие"</t>
  </si>
  <si>
    <t xml:space="preserve"> "Полюс"</t>
  </si>
  <si>
    <t xml:space="preserve"> "Горно-металлургическая компания "Норильский никель"</t>
  </si>
  <si>
    <t xml:space="preserve"> "СОВКОМБАНК"</t>
  </si>
  <si>
    <t xml:space="preserve"> "Сбербанк России"</t>
  </si>
  <si>
    <t xml:space="preserve"> "РОССИЙСКИЕ ЖЕЛЕЗНЫЕ ДОРОГИ"</t>
  </si>
  <si>
    <t xml:space="preserve"> "Государственная транспортная лизинговая компания"</t>
  </si>
  <si>
    <t xml:space="preserve"> "Минерально-химическая компания "ЕвроХим"</t>
  </si>
  <si>
    <t xml:space="preserve"> "ФЕДЕРАЛЬНАЯ ПАССАЖИРСКАЯ КОМПАНИЯ"</t>
  </si>
  <si>
    <t xml:space="preserve"> "Российский Сельскохозяйственный банк"</t>
  </si>
  <si>
    <t xml:space="preserve"> "АЛЬФА-БАНК"</t>
  </si>
  <si>
    <t xml:space="preserve"> "ДОМ.РФ"</t>
  </si>
  <si>
    <t xml:space="preserve"> "ПОЧТА РОССИИ"</t>
  </si>
  <si>
    <t xml:space="preserve"> "Трансмашхолдинг"</t>
  </si>
  <si>
    <t xml:space="preserve"> "Атомный Энергопромышленный Комплекс"</t>
  </si>
  <si>
    <t>согл. 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</si>
</sst>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10419]#,##0"/>
    <numFmt numFmtId="165" formatCode="#,##0.00;\-#,##0.00"/>
    <numFmt numFmtId="166" formatCode="[$-10419]#,##0.00"/>
    <numFmt numFmtId="167" formatCode="[$-10419]#,##0.00000"/>
  </numFmts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9"/>
      <color rgb="FFC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1" fontId="3" fillId="0" borderId="0" xfId="0" applyNumberFormat="1" applyFont="1" applyFill="1" applyBorder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left" vertical="center" wrapText="1" readingOrder="1"/>
    </xf>
    <xf numFmtId="166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13" fillId="2" borderId="1" xfId="0" applyFont="1" applyFill="1" applyBorder="1" applyAlignment="1" applyProtection="1">
      <alignment vertical="center" wrapText="1" readingOrder="1"/>
      <protection locked="0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7" fillId="0" borderId="0" xfId="0" applyFont="1" applyFill="1" applyBorder="1" applyAlignment="1">
      <alignment horizontal="center" vertical="center" readingOrder="1"/>
    </xf>
    <xf numFmtId="1" fontId="7" fillId="0" borderId="0" xfId="0" applyNumberFormat="1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vertical="center" readingOrder="1"/>
    </xf>
    <xf numFmtId="1" fontId="7" fillId="0" borderId="0" xfId="0" applyNumberFormat="1" applyFont="1" applyFill="1" applyBorder="1" applyAlignment="1">
      <alignment vertical="center" readingOrder="1"/>
    </xf>
    <xf numFmtId="10" fontId="7" fillId="2" borderId="1" xfId="2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vertical="center" readingOrder="1"/>
    </xf>
    <xf numFmtId="1" fontId="7" fillId="2" borderId="0" xfId="0" applyNumberFormat="1" applyFont="1" applyFill="1" applyBorder="1" applyAlignment="1">
      <alignment vertical="center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0" fontId="12" fillId="2" borderId="1" xfId="0" applyFont="1" applyFill="1" applyBorder="1" applyAlignment="1">
      <alignment vertical="center" readingOrder="1"/>
    </xf>
    <xf numFmtId="0" fontId="12" fillId="2" borderId="0" xfId="0" applyFont="1" applyFill="1" applyBorder="1" applyAlignment="1">
      <alignment vertical="center" readingOrder="1"/>
    </xf>
    <xf numFmtId="1" fontId="12" fillId="2" borderId="0" xfId="0" applyNumberFormat="1" applyFont="1" applyFill="1" applyBorder="1" applyAlignment="1">
      <alignment vertical="center" readingOrder="1"/>
    </xf>
    <xf numFmtId="4" fontId="6" fillId="2" borderId="2" xfId="0" applyNumberFormat="1" applyFont="1" applyFill="1" applyBorder="1" applyAlignment="1">
      <alignment horizontal="center" vertical="center" readingOrder="1"/>
    </xf>
    <xf numFmtId="14" fontId="12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1" fontId="8" fillId="2" borderId="1" xfId="0" applyNumberFormat="1" applyFont="1" applyFill="1" applyBorder="1" applyAlignment="1">
      <alignment horizontal="center" vertical="center" readingOrder="1"/>
    </xf>
    <xf numFmtId="49" fontId="8" fillId="2" borderId="1" xfId="0" applyNumberFormat="1" applyFont="1" applyFill="1" applyBorder="1" applyAlignment="1">
      <alignment horizontal="center" vertical="center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43" fontId="14" fillId="0" borderId="0" xfId="3" applyFont="1" applyFill="1" applyBorder="1" applyAlignment="1">
      <alignment horizontal="center" vertical="center" wrapText="1" readingOrder="1"/>
    </xf>
    <xf numFmtId="3" fontId="7" fillId="2" borderId="2" xfId="0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 readingOrder="1"/>
    </xf>
    <xf numFmtId="3" fontId="6" fillId="2" borderId="2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vertical="center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1" xfId="1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 applyProtection="1">
      <alignment horizontal="center" vertical="center" wrapText="1" readingOrder="1"/>
      <protection locked="0"/>
    </xf>
    <xf numFmtId="43" fontId="15" fillId="0" borderId="0" xfId="3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19" fillId="0" borderId="2" xfId="0" applyFont="1" applyBorder="1" applyAlignment="1" applyProtection="1">
      <alignment vertical="center" wrapText="1" readingOrder="1"/>
      <protection locked="0"/>
    </xf>
    <xf numFmtId="167" fontId="19" fillId="0" borderId="2" xfId="0" applyNumberFormat="1" applyFont="1" applyBorder="1" applyAlignment="1" applyProtection="1">
      <alignment vertical="center" wrapText="1" readingOrder="1"/>
      <protection locked="0"/>
    </xf>
    <xf numFmtId="164" fontId="19" fillId="0" borderId="2" xfId="0" applyNumberFormat="1" applyFont="1" applyBorder="1" applyAlignment="1" applyProtection="1">
      <alignment vertical="center" wrapText="1" readingOrder="1"/>
      <protection locked="0"/>
    </xf>
    <xf numFmtId="166" fontId="19" fillId="0" borderId="2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Alignment="1"/>
    <xf numFmtId="0" fontId="19" fillId="3" borderId="2" xfId="0" applyFont="1" applyFill="1" applyBorder="1" applyAlignment="1" applyProtection="1">
      <alignment vertical="center" wrapText="1" readingOrder="1"/>
      <protection locked="0"/>
    </xf>
    <xf numFmtId="164" fontId="19" fillId="3" borderId="2" xfId="0" applyNumberFormat="1" applyFont="1" applyFill="1" applyBorder="1" applyAlignment="1" applyProtection="1">
      <alignment vertical="center" wrapText="1" readingOrder="1"/>
      <protection locked="0"/>
    </xf>
    <xf numFmtId="166" fontId="19" fillId="3" borderId="2" xfId="0" applyNumberFormat="1" applyFont="1" applyFill="1" applyBorder="1" applyAlignment="1" applyProtection="1">
      <alignment vertical="center" wrapText="1" readingOrder="1"/>
      <protection locked="0"/>
    </xf>
    <xf numFmtId="0" fontId="0" fillId="3" borderId="0" xfId="0" applyFill="1" applyAlignment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166" fontId="20" fillId="0" borderId="0" xfId="0" applyNumberFormat="1" applyFont="1" applyAlignment="1"/>
    <xf numFmtId="167" fontId="19" fillId="3" borderId="2" xfId="0" applyNumberFormat="1" applyFont="1" applyFill="1" applyBorder="1" applyAlignment="1" applyProtection="1">
      <alignment vertical="center" wrapText="1" readingOrder="1"/>
      <protection locked="0"/>
    </xf>
    <xf numFmtId="164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vertical="center" readingOrder="1"/>
    </xf>
    <xf numFmtId="2" fontId="6" fillId="2" borderId="1" xfId="0" applyNumberFormat="1" applyFont="1" applyFill="1" applyBorder="1" applyAlignment="1">
      <alignment horizontal="center" vertical="center" readingOrder="1"/>
    </xf>
    <xf numFmtId="3" fontId="7" fillId="2" borderId="1" xfId="0" applyNumberFormat="1" applyFont="1" applyFill="1" applyBorder="1" applyAlignment="1">
      <alignment horizontal="center" vertical="center" readingOrder="1"/>
    </xf>
    <xf numFmtId="4" fontId="7" fillId="2" borderId="2" xfId="0" applyNumberFormat="1" applyFont="1" applyFill="1" applyBorder="1" applyAlignment="1">
      <alignment horizontal="center" vertical="center" readingOrder="1"/>
    </xf>
    <xf numFmtId="2" fontId="7" fillId="2" borderId="1" xfId="0" applyNumberFormat="1" applyFont="1" applyFill="1" applyBorder="1" applyAlignment="1">
      <alignment horizontal="center" vertical="center" readingOrder="1"/>
    </xf>
    <xf numFmtId="164" fontId="1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1" applyNumberFormat="1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vertical="center" wrapText="1" readingOrder="1"/>
    </xf>
    <xf numFmtId="4" fontId="6" fillId="2" borderId="4" xfId="0" applyNumberFormat="1" applyFont="1" applyFill="1" applyBorder="1" applyAlignment="1">
      <alignment horizontal="center" vertical="center" readingOrder="1"/>
    </xf>
    <xf numFmtId="164" fontId="15" fillId="0" borderId="0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Fill="1" applyBorder="1" applyAlignment="1">
      <alignment horizontal="center" vertical="center" wrapText="1" readingOrder="1"/>
    </xf>
    <xf numFmtId="1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" fontId="15" fillId="0" borderId="0" xfId="0" applyNumberFormat="1" applyFont="1" applyFill="1" applyBorder="1"/>
    <xf numFmtId="166" fontId="21" fillId="2" borderId="0" xfId="1" applyNumberFormat="1" applyFont="1" applyFill="1" applyBorder="1" applyAlignment="1">
      <alignment horizontal="center" vertical="center" wrapText="1" readingOrder="1"/>
    </xf>
    <xf numFmtId="9" fontId="21" fillId="2" borderId="0" xfId="2" applyFont="1" applyFill="1" applyBorder="1" applyAlignment="1">
      <alignment horizontal="center" vertical="center" wrapText="1" readingOrder="1"/>
    </xf>
    <xf numFmtId="0" fontId="19" fillId="3" borderId="7" xfId="0" applyFont="1" applyFill="1" applyBorder="1" applyAlignment="1" applyProtection="1">
      <alignment horizontal="right" vertical="center" wrapText="1" readingOrder="1"/>
      <protection locked="0"/>
    </xf>
    <xf numFmtId="0" fontId="19" fillId="3" borderId="5" xfId="0" applyFont="1" applyFill="1" applyBorder="1" applyAlignment="1" applyProtection="1">
      <alignment horizontal="right" vertical="center" wrapText="1" readingOrder="1"/>
      <protection locked="0"/>
    </xf>
    <xf numFmtId="0" fontId="19" fillId="3" borderId="6" xfId="0" applyFont="1" applyFill="1" applyBorder="1" applyAlignment="1" applyProtection="1">
      <alignment horizontal="right" vertical="center" wrapText="1" readingOrder="1"/>
      <protection locked="0"/>
    </xf>
    <xf numFmtId="0" fontId="19" fillId="0" borderId="7" xfId="0" applyFont="1" applyBorder="1" applyAlignment="1" applyProtection="1">
      <alignment horizontal="right" vertical="center" wrapText="1" readingOrder="1"/>
      <protection locked="0"/>
    </xf>
    <xf numFmtId="0" fontId="19" fillId="0" borderId="5" xfId="0" applyFont="1" applyBorder="1" applyAlignment="1" applyProtection="1">
      <alignment horizontal="right" vertical="center" wrapText="1" readingOrder="1"/>
      <protection locked="0"/>
    </xf>
    <xf numFmtId="0" fontId="19" fillId="0" borderId="6" xfId="0" applyFont="1" applyBorder="1" applyAlignment="1" applyProtection="1">
      <alignment horizontal="right" vertical="center" wrapText="1" readingOrder="1"/>
      <protection locked="0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showGridLines="0" tabSelected="1" zoomScale="90" zoomScaleNormal="90" workbookViewId="0">
      <pane ySplit="4" topLeftCell="A56" activePane="bottomLeft" state="frozen"/>
      <selection activeCell="C1" sqref="C1"/>
      <selection pane="bottomLeft" activeCell="E199" sqref="E199"/>
    </sheetView>
  </sheetViews>
  <sheetFormatPr defaultRowHeight="15" x14ac:dyDescent="0.25"/>
  <cols>
    <col min="1" max="1" width="39.140625" customWidth="1"/>
    <col min="2" max="2" width="27.28515625" customWidth="1"/>
    <col min="3" max="3" width="15.85546875" style="3" bestFit="1" customWidth="1"/>
    <col min="4" max="4" width="20.28515625" customWidth="1"/>
    <col min="5" max="5" width="16.42578125" style="3" customWidth="1"/>
    <col min="6" max="6" width="87.42578125" style="3" bestFit="1" customWidth="1"/>
    <col min="7" max="7" width="22" style="7" customWidth="1"/>
    <col min="8" max="8" width="20.42578125" customWidth="1"/>
    <col min="10" max="10" width="31.85546875" style="6" customWidth="1"/>
    <col min="12" max="12" width="22.42578125" style="6" customWidth="1"/>
  </cols>
  <sheetData>
    <row r="1" spans="1:12" s="1" customFormat="1" ht="20.100000000000001" customHeight="1" x14ac:dyDescent="0.3">
      <c r="A1" s="1" t="s">
        <v>103</v>
      </c>
      <c r="C1" s="8"/>
      <c r="E1" s="8"/>
      <c r="F1" s="8"/>
      <c r="G1" s="9"/>
      <c r="J1" s="4"/>
      <c r="L1" s="4"/>
    </row>
    <row r="2" spans="1:12" s="2" customFormat="1" ht="20.100000000000001" customHeight="1" x14ac:dyDescent="0.3">
      <c r="A2" s="10" t="s">
        <v>104</v>
      </c>
      <c r="B2" s="11">
        <v>44680</v>
      </c>
      <c r="C2" s="12" t="s">
        <v>0</v>
      </c>
      <c r="D2" s="11"/>
      <c r="E2" s="13"/>
      <c r="F2" s="13"/>
      <c r="G2" s="14"/>
      <c r="J2" s="5"/>
      <c r="L2" s="5"/>
    </row>
    <row r="3" spans="1:12" s="27" customFormat="1" ht="124.5" customHeight="1" x14ac:dyDescent="0.25">
      <c r="A3" s="64" t="s">
        <v>418</v>
      </c>
      <c r="B3" s="64" t="s">
        <v>98</v>
      </c>
      <c r="C3" s="64" t="s">
        <v>99</v>
      </c>
      <c r="D3" s="64" t="s">
        <v>224</v>
      </c>
      <c r="E3" s="65" t="s">
        <v>100</v>
      </c>
      <c r="F3" s="65" t="s">
        <v>101</v>
      </c>
      <c r="G3" s="65" t="s">
        <v>102</v>
      </c>
      <c r="H3" s="65" t="s">
        <v>278</v>
      </c>
      <c r="J3" s="28"/>
      <c r="L3" s="28"/>
    </row>
    <row r="4" spans="1:12" s="30" customFormat="1" ht="12.75" customHeight="1" x14ac:dyDescent="0.25">
      <c r="A4" s="21">
        <v>1</v>
      </c>
      <c r="B4" s="21">
        <v>2</v>
      </c>
      <c r="C4" s="21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J4" s="31"/>
      <c r="L4" s="31"/>
    </row>
    <row r="5" spans="1:12" s="36" customFormat="1" ht="24.75" customHeight="1" x14ac:dyDescent="0.25">
      <c r="A5" s="22" t="s">
        <v>55</v>
      </c>
      <c r="B5" s="55" t="s">
        <v>195</v>
      </c>
      <c r="C5" s="56">
        <v>48142</v>
      </c>
      <c r="D5" s="43">
        <v>43222850.439999998</v>
      </c>
      <c r="E5" s="32">
        <f t="shared" ref="E5:E36" si="0">D5/$D$191</f>
        <v>1.2312166380995896E-2</v>
      </c>
      <c r="F5" s="33" t="s">
        <v>250</v>
      </c>
      <c r="G5" s="34">
        <v>1097799013652</v>
      </c>
      <c r="H5" s="35"/>
      <c r="J5" s="37"/>
      <c r="L5" s="37"/>
    </row>
    <row r="6" spans="1:12" s="41" customFormat="1" ht="24.75" customHeight="1" x14ac:dyDescent="0.25">
      <c r="A6" s="24" t="s">
        <v>49</v>
      </c>
      <c r="B6" s="39" t="s">
        <v>155</v>
      </c>
      <c r="C6" s="83">
        <v>30991</v>
      </c>
      <c r="D6" s="23">
        <v>30104347.489999998</v>
      </c>
      <c r="E6" s="32">
        <f t="shared" si="0"/>
        <v>8.5753191035541562E-3</v>
      </c>
      <c r="F6" s="38" t="s">
        <v>238</v>
      </c>
      <c r="G6" s="39" t="s">
        <v>257</v>
      </c>
      <c r="H6" s="40"/>
      <c r="J6" s="42"/>
      <c r="L6" s="42"/>
    </row>
    <row r="7" spans="1:12" s="36" customFormat="1" ht="24.75" customHeight="1" x14ac:dyDescent="0.25">
      <c r="A7" s="22" t="s">
        <v>398</v>
      </c>
      <c r="B7" s="55" t="s">
        <v>397</v>
      </c>
      <c r="C7" s="83">
        <v>15000</v>
      </c>
      <c r="D7" s="23">
        <v>1551300</v>
      </c>
      <c r="E7" s="32">
        <f t="shared" si="0"/>
        <v>4.4189273757760375E-4</v>
      </c>
      <c r="F7" s="33" t="s">
        <v>403</v>
      </c>
      <c r="G7" s="34">
        <v>1021400967092</v>
      </c>
      <c r="H7" s="39"/>
      <c r="J7" s="37"/>
      <c r="L7" s="37"/>
    </row>
    <row r="8" spans="1:12" s="36" customFormat="1" ht="24.75" customHeight="1" x14ac:dyDescent="0.25">
      <c r="A8" s="84" t="s">
        <v>357</v>
      </c>
      <c r="B8" s="55" t="s">
        <v>356</v>
      </c>
      <c r="C8" s="56">
        <v>1813</v>
      </c>
      <c r="D8" s="23">
        <v>1688576.15</v>
      </c>
      <c r="E8" s="32">
        <f t="shared" si="0"/>
        <v>4.8099628539402463E-4</v>
      </c>
      <c r="F8" s="33" t="s">
        <v>358</v>
      </c>
      <c r="G8" s="34">
        <v>1027700067328</v>
      </c>
      <c r="H8" s="35"/>
      <c r="J8" s="37"/>
      <c r="L8" s="37"/>
    </row>
    <row r="9" spans="1:12" s="36" customFormat="1" ht="24.75" customHeight="1" x14ac:dyDescent="0.25">
      <c r="A9" s="84" t="s">
        <v>372</v>
      </c>
      <c r="B9" s="55" t="s">
        <v>371</v>
      </c>
      <c r="C9" s="56">
        <v>15494</v>
      </c>
      <c r="D9" s="23">
        <v>14676381.619999999</v>
      </c>
      <c r="E9" s="32">
        <f t="shared" si="0"/>
        <v>4.1806139700866539E-3</v>
      </c>
      <c r="F9" s="33" t="s">
        <v>358</v>
      </c>
      <c r="G9" s="34">
        <v>1027700067328</v>
      </c>
      <c r="H9" s="35"/>
      <c r="J9" s="37"/>
      <c r="L9" s="37"/>
    </row>
    <row r="10" spans="1:12" s="36" customFormat="1" ht="24.75" customHeight="1" x14ac:dyDescent="0.25">
      <c r="A10" s="84" t="s">
        <v>359</v>
      </c>
      <c r="B10" s="55" t="s">
        <v>343</v>
      </c>
      <c r="C10" s="56">
        <v>15781</v>
      </c>
      <c r="D10" s="23">
        <v>14769280.09</v>
      </c>
      <c r="E10" s="32">
        <f t="shared" si="0"/>
        <v>4.2070763946499695E-3</v>
      </c>
      <c r="F10" s="33" t="s">
        <v>344</v>
      </c>
      <c r="G10" s="34">
        <v>1077758081664</v>
      </c>
      <c r="H10" s="35"/>
      <c r="J10" s="37"/>
      <c r="L10" s="37"/>
    </row>
    <row r="11" spans="1:12" s="36" customFormat="1" ht="24.75" customHeight="1" x14ac:dyDescent="0.25">
      <c r="A11" s="22" t="s">
        <v>284</v>
      </c>
      <c r="B11" s="55" t="s">
        <v>105</v>
      </c>
      <c r="C11" s="83">
        <v>52200</v>
      </c>
      <c r="D11" s="23">
        <v>985692.6</v>
      </c>
      <c r="E11" s="32">
        <f t="shared" si="0"/>
        <v>2.8077767125893506E-4</v>
      </c>
      <c r="F11" s="33" t="s">
        <v>302</v>
      </c>
      <c r="G11" s="34">
        <v>1027700003891</v>
      </c>
      <c r="H11" s="35"/>
      <c r="J11" s="37"/>
      <c r="L11" s="37"/>
    </row>
    <row r="12" spans="1:12" s="36" customFormat="1" ht="24.75" customHeight="1" x14ac:dyDescent="0.25">
      <c r="A12" s="22" t="s">
        <v>373</v>
      </c>
      <c r="B12" s="85" t="s">
        <v>374</v>
      </c>
      <c r="C12" s="83">
        <v>8000</v>
      </c>
      <c r="D12" s="23">
        <v>7145600</v>
      </c>
      <c r="E12" s="32">
        <f t="shared" si="0"/>
        <v>2.0354468804451267E-3</v>
      </c>
      <c r="F12" s="33" t="s">
        <v>302</v>
      </c>
      <c r="G12" s="34">
        <v>1027700003891</v>
      </c>
      <c r="H12" s="35"/>
      <c r="J12" s="37"/>
      <c r="L12" s="37"/>
    </row>
    <row r="13" spans="1:12" s="36" customFormat="1" ht="24.75" customHeight="1" x14ac:dyDescent="0.25">
      <c r="A13" s="22" t="s">
        <v>35</v>
      </c>
      <c r="B13" s="55" t="s">
        <v>156</v>
      </c>
      <c r="C13" s="83">
        <v>11300</v>
      </c>
      <c r="D13" s="23">
        <v>11306441</v>
      </c>
      <c r="E13" s="32">
        <f t="shared" si="0"/>
        <v>3.2206756692771611E-3</v>
      </c>
      <c r="F13" s="33" t="s">
        <v>302</v>
      </c>
      <c r="G13" s="34">
        <v>1027700003891</v>
      </c>
      <c r="H13" s="35"/>
      <c r="J13" s="37"/>
      <c r="L13" s="37"/>
    </row>
    <row r="14" spans="1:12" s="36" customFormat="1" ht="24.75" customHeight="1" x14ac:dyDescent="0.25">
      <c r="A14" s="22" t="s">
        <v>83</v>
      </c>
      <c r="B14" s="55" t="s">
        <v>157</v>
      </c>
      <c r="C14" s="83">
        <v>7000</v>
      </c>
      <c r="D14" s="23">
        <v>6726160</v>
      </c>
      <c r="E14" s="32">
        <f t="shared" si="0"/>
        <v>1.9159680627763652E-3</v>
      </c>
      <c r="F14" s="33" t="s">
        <v>302</v>
      </c>
      <c r="G14" s="34">
        <v>1027700003891</v>
      </c>
      <c r="H14" s="35"/>
      <c r="J14" s="37"/>
      <c r="L14" s="37"/>
    </row>
    <row r="15" spans="1:12" s="36" customFormat="1" ht="24.75" customHeight="1" x14ac:dyDescent="0.25">
      <c r="A15" s="22" t="s">
        <v>56</v>
      </c>
      <c r="B15" s="55" t="s">
        <v>158</v>
      </c>
      <c r="C15" s="83">
        <v>42502</v>
      </c>
      <c r="D15" s="23">
        <v>40435127.740000002</v>
      </c>
      <c r="E15" s="32">
        <f t="shared" si="0"/>
        <v>1.1518074705942568E-2</v>
      </c>
      <c r="F15" s="33" t="s">
        <v>302</v>
      </c>
      <c r="G15" s="34">
        <v>1027700003891</v>
      </c>
      <c r="H15" s="35"/>
      <c r="J15" s="37"/>
      <c r="L15" s="37"/>
    </row>
    <row r="16" spans="1:12" s="36" customFormat="1" ht="24.75" customHeight="1" x14ac:dyDescent="0.25">
      <c r="A16" s="22" t="s">
        <v>383</v>
      </c>
      <c r="B16" s="55" t="s">
        <v>384</v>
      </c>
      <c r="C16" s="56">
        <v>2600</v>
      </c>
      <c r="D16" s="23">
        <v>2473146</v>
      </c>
      <c r="E16" s="32">
        <f t="shared" si="0"/>
        <v>7.0448350181725029E-4</v>
      </c>
      <c r="F16" s="33" t="s">
        <v>385</v>
      </c>
      <c r="G16" s="34">
        <v>1027739019208</v>
      </c>
      <c r="H16" s="35"/>
      <c r="J16" s="37"/>
      <c r="L16" s="37"/>
    </row>
    <row r="17" spans="1:12" s="36" customFormat="1" ht="24.75" customHeight="1" x14ac:dyDescent="0.25">
      <c r="A17" s="22" t="s">
        <v>90</v>
      </c>
      <c r="B17" s="55" t="s">
        <v>204</v>
      </c>
      <c r="C17" s="83">
        <v>53474</v>
      </c>
      <c r="D17" s="23">
        <v>53567579.5</v>
      </c>
      <c r="E17" s="32">
        <f t="shared" si="0"/>
        <v>1.525889534626502E-2</v>
      </c>
      <c r="F17" s="33" t="s">
        <v>251</v>
      </c>
      <c r="G17" s="34">
        <v>1020202555240</v>
      </c>
      <c r="H17" s="35"/>
      <c r="J17" s="37"/>
      <c r="L17" s="37"/>
    </row>
    <row r="18" spans="1:12" s="36" customFormat="1" ht="24.75" customHeight="1" x14ac:dyDescent="0.25">
      <c r="A18" s="22" t="s">
        <v>92</v>
      </c>
      <c r="B18" s="55" t="s">
        <v>205</v>
      </c>
      <c r="C18" s="83">
        <v>42853</v>
      </c>
      <c r="D18" s="23">
        <v>42833716.149999999</v>
      </c>
      <c r="E18" s="32">
        <f t="shared" si="0"/>
        <v>1.2201320241181923E-2</v>
      </c>
      <c r="F18" s="33" t="s">
        <v>251</v>
      </c>
      <c r="G18" s="34">
        <v>1020202555240</v>
      </c>
      <c r="H18" s="35"/>
      <c r="J18" s="37"/>
      <c r="L18" s="37"/>
    </row>
    <row r="19" spans="1:12" s="36" customFormat="1" ht="24.75" customHeight="1" x14ac:dyDescent="0.25">
      <c r="A19" s="22" t="s">
        <v>94</v>
      </c>
      <c r="B19" s="55" t="s">
        <v>206</v>
      </c>
      <c r="C19" s="83">
        <v>2800</v>
      </c>
      <c r="D19" s="23">
        <v>2782108</v>
      </c>
      <c r="E19" s="32">
        <f t="shared" si="0"/>
        <v>7.9249230990559663E-4</v>
      </c>
      <c r="F19" s="33" t="s">
        <v>251</v>
      </c>
      <c r="G19" s="34">
        <v>1020202555240</v>
      </c>
      <c r="H19" s="35"/>
      <c r="J19" s="37"/>
      <c r="L19" s="37"/>
    </row>
    <row r="20" spans="1:12" s="36" customFormat="1" ht="24.75" customHeight="1" x14ac:dyDescent="0.25">
      <c r="A20" s="22" t="s">
        <v>336</v>
      </c>
      <c r="B20" s="55" t="s">
        <v>143</v>
      </c>
      <c r="C20" s="56">
        <v>13542</v>
      </c>
      <c r="D20" s="23">
        <v>13547145.960000001</v>
      </c>
      <c r="E20" s="32">
        <f t="shared" si="0"/>
        <v>3.8589476017712727E-3</v>
      </c>
      <c r="F20" s="33" t="s">
        <v>234</v>
      </c>
      <c r="G20" s="39" t="s">
        <v>258</v>
      </c>
      <c r="H20" s="35"/>
      <c r="J20" s="37"/>
      <c r="L20" s="37"/>
    </row>
    <row r="21" spans="1:12" s="36" customFormat="1" ht="24.75" customHeight="1" x14ac:dyDescent="0.25">
      <c r="A21" s="22" t="s">
        <v>399</v>
      </c>
      <c r="B21" s="55" t="s">
        <v>400</v>
      </c>
      <c r="C21" s="83">
        <v>25000000</v>
      </c>
      <c r="D21" s="23">
        <v>981375</v>
      </c>
      <c r="E21" s="32">
        <f t="shared" si="0"/>
        <v>2.7954778917051561E-4</v>
      </c>
      <c r="F21" s="33" t="s">
        <v>422</v>
      </c>
      <c r="G21" s="34">
        <v>1027739609391</v>
      </c>
      <c r="H21" s="35"/>
      <c r="J21" s="37"/>
      <c r="L21" s="37"/>
    </row>
    <row r="22" spans="1:12" s="36" customFormat="1" ht="24.75" customHeight="1" x14ac:dyDescent="0.25">
      <c r="A22" s="24" t="s">
        <v>6</v>
      </c>
      <c r="B22" s="39" t="s">
        <v>196</v>
      </c>
      <c r="C22" s="86">
        <v>105050</v>
      </c>
      <c r="D22" s="87">
        <v>99505560.170000002</v>
      </c>
      <c r="E22" s="32">
        <f t="shared" si="0"/>
        <v>2.8344475206416728E-2</v>
      </c>
      <c r="F22" s="38" t="s">
        <v>347</v>
      </c>
      <c r="G22" s="34">
        <v>1077711000102</v>
      </c>
      <c r="H22" s="35"/>
      <c r="J22" s="37"/>
      <c r="L22" s="37"/>
    </row>
    <row r="23" spans="1:12" s="36" customFormat="1" ht="24.75" customHeight="1" x14ac:dyDescent="0.25">
      <c r="A23" s="24" t="s">
        <v>328</v>
      </c>
      <c r="B23" s="39" t="s">
        <v>329</v>
      </c>
      <c r="C23" s="86">
        <v>14500</v>
      </c>
      <c r="D23" s="87">
        <v>13797421.58</v>
      </c>
      <c r="E23" s="32">
        <f t="shared" si="0"/>
        <v>3.930239407914979E-3</v>
      </c>
      <c r="F23" s="38" t="s">
        <v>347</v>
      </c>
      <c r="G23" s="34">
        <v>1077711000102</v>
      </c>
      <c r="H23" s="35"/>
      <c r="J23" s="37"/>
      <c r="L23" s="37"/>
    </row>
    <row r="24" spans="1:12" s="36" customFormat="1" ht="24.75" customHeight="1" x14ac:dyDescent="0.25">
      <c r="A24" s="24" t="s">
        <v>51</v>
      </c>
      <c r="B24" s="39" t="s">
        <v>197</v>
      </c>
      <c r="C24" s="86">
        <v>9998</v>
      </c>
      <c r="D24" s="87">
        <v>10185562.48</v>
      </c>
      <c r="E24" s="32">
        <f t="shared" si="0"/>
        <v>2.9013898588634867E-3</v>
      </c>
      <c r="F24" s="38" t="s">
        <v>347</v>
      </c>
      <c r="G24" s="34">
        <v>1077711000102</v>
      </c>
      <c r="H24" s="35"/>
      <c r="J24" s="37"/>
      <c r="L24" s="37"/>
    </row>
    <row r="25" spans="1:12" s="36" customFormat="1" ht="24.75" customHeight="1" x14ac:dyDescent="0.25">
      <c r="A25" s="24" t="s">
        <v>27</v>
      </c>
      <c r="B25" s="88" t="s">
        <v>198</v>
      </c>
      <c r="C25" s="86">
        <v>2564</v>
      </c>
      <c r="D25" s="87">
        <v>2456850.44</v>
      </c>
      <c r="E25" s="32">
        <f t="shared" si="0"/>
        <v>6.9984165973721417E-4</v>
      </c>
      <c r="F25" s="38" t="s">
        <v>347</v>
      </c>
      <c r="G25" s="34">
        <v>1077711000102</v>
      </c>
      <c r="H25" s="35"/>
      <c r="J25" s="37"/>
      <c r="L25" s="37"/>
    </row>
    <row r="26" spans="1:12" s="36" customFormat="1" ht="24.75" customHeight="1" x14ac:dyDescent="0.25">
      <c r="A26" s="24" t="s">
        <v>405</v>
      </c>
      <c r="B26" s="39" t="s">
        <v>406</v>
      </c>
      <c r="C26" s="86">
        <v>31000</v>
      </c>
      <c r="D26" s="87">
        <v>31156860</v>
      </c>
      <c r="E26" s="32">
        <f t="shared" si="0"/>
        <v>8.8751306386399397E-3</v>
      </c>
      <c r="F26" s="38" t="s">
        <v>347</v>
      </c>
      <c r="G26" s="34">
        <v>1077711000102</v>
      </c>
      <c r="H26" s="35"/>
      <c r="J26" s="37"/>
      <c r="L26" s="37"/>
    </row>
    <row r="27" spans="1:12" s="36" customFormat="1" ht="24.75" customHeight="1" x14ac:dyDescent="0.25">
      <c r="A27" s="24" t="s">
        <v>45</v>
      </c>
      <c r="B27" s="39" t="s">
        <v>199</v>
      </c>
      <c r="C27" s="86">
        <v>2015</v>
      </c>
      <c r="D27" s="87">
        <v>1843060.05</v>
      </c>
      <c r="E27" s="32">
        <f t="shared" si="0"/>
        <v>5.2500151551241876E-4</v>
      </c>
      <c r="F27" s="38" t="s">
        <v>347</v>
      </c>
      <c r="G27" s="34">
        <v>1077711000102</v>
      </c>
      <c r="H27" s="35"/>
      <c r="J27" s="37"/>
      <c r="L27" s="37"/>
    </row>
    <row r="28" spans="1:12" s="36" customFormat="1" ht="24.75" customHeight="1" x14ac:dyDescent="0.25">
      <c r="A28" s="24" t="s">
        <v>42</v>
      </c>
      <c r="B28" s="39" t="s">
        <v>200</v>
      </c>
      <c r="C28" s="86">
        <v>28015</v>
      </c>
      <c r="D28" s="87">
        <v>26706979.649999999</v>
      </c>
      <c r="E28" s="32">
        <f t="shared" si="0"/>
        <v>7.6075680719189407E-3</v>
      </c>
      <c r="F28" s="38" t="s">
        <v>347</v>
      </c>
      <c r="G28" s="34">
        <v>1077711000102</v>
      </c>
      <c r="H28" s="35"/>
      <c r="J28" s="37"/>
      <c r="L28" s="37"/>
    </row>
    <row r="29" spans="1:12" s="36" customFormat="1" ht="24.75" customHeight="1" x14ac:dyDescent="0.25">
      <c r="A29" s="22" t="s">
        <v>58</v>
      </c>
      <c r="B29" s="55" t="s">
        <v>144</v>
      </c>
      <c r="C29" s="57">
        <v>29900</v>
      </c>
      <c r="D29" s="23">
        <v>30722250</v>
      </c>
      <c r="E29" s="32">
        <f t="shared" si="0"/>
        <v>8.7513305982360196E-3</v>
      </c>
      <c r="F29" s="33" t="s">
        <v>305</v>
      </c>
      <c r="G29" s="34">
        <v>1087746212388</v>
      </c>
      <c r="H29" s="35"/>
      <c r="J29" s="37"/>
      <c r="L29" s="37"/>
    </row>
    <row r="30" spans="1:12" s="36" customFormat="1" ht="24.75" customHeight="1" x14ac:dyDescent="0.25">
      <c r="A30" s="22" t="s">
        <v>60</v>
      </c>
      <c r="B30" s="55" t="s">
        <v>145</v>
      </c>
      <c r="C30" s="57">
        <v>30000</v>
      </c>
      <c r="D30" s="23">
        <v>29182500</v>
      </c>
      <c r="E30" s="32">
        <f t="shared" si="0"/>
        <v>8.3127279148832722E-3</v>
      </c>
      <c r="F30" s="33" t="s">
        <v>305</v>
      </c>
      <c r="G30" s="34">
        <v>1087746212388</v>
      </c>
      <c r="H30" s="35"/>
      <c r="J30" s="37"/>
      <c r="L30" s="37"/>
    </row>
    <row r="31" spans="1:12" s="36" customFormat="1" ht="24.75" customHeight="1" x14ac:dyDescent="0.25">
      <c r="A31" s="22" t="s">
        <v>16</v>
      </c>
      <c r="B31" s="55" t="s">
        <v>146</v>
      </c>
      <c r="C31" s="57">
        <v>3200</v>
      </c>
      <c r="D31" s="23">
        <v>2894464</v>
      </c>
      <c r="E31" s="32">
        <f t="shared" si="0"/>
        <v>8.2449727375737852E-4</v>
      </c>
      <c r="F31" s="33" t="s">
        <v>305</v>
      </c>
      <c r="G31" s="34">
        <v>1087746212388</v>
      </c>
      <c r="H31" s="35"/>
      <c r="J31" s="37"/>
      <c r="L31" s="37"/>
    </row>
    <row r="32" spans="1:12" s="36" customFormat="1" ht="24.75" customHeight="1" x14ac:dyDescent="0.25">
      <c r="A32" s="22" t="s">
        <v>91</v>
      </c>
      <c r="B32" s="55" t="s">
        <v>147</v>
      </c>
      <c r="C32" s="57">
        <v>40000</v>
      </c>
      <c r="D32" s="23">
        <v>35182000</v>
      </c>
      <c r="E32" s="32">
        <f t="shared" si="0"/>
        <v>1.0021704566141465E-2</v>
      </c>
      <c r="F32" s="33" t="s">
        <v>305</v>
      </c>
      <c r="G32" s="34">
        <v>1087746212388</v>
      </c>
      <c r="H32" s="35"/>
      <c r="J32" s="37"/>
      <c r="L32" s="37"/>
    </row>
    <row r="33" spans="1:12" s="36" customFormat="1" ht="24.75" customHeight="1" x14ac:dyDescent="0.25">
      <c r="A33" s="22" t="s">
        <v>9</v>
      </c>
      <c r="B33" s="55" t="s">
        <v>148</v>
      </c>
      <c r="C33" s="57">
        <v>2720</v>
      </c>
      <c r="D33" s="23">
        <v>2529409.6</v>
      </c>
      <c r="E33" s="32">
        <f t="shared" si="0"/>
        <v>7.2051036717531863E-4</v>
      </c>
      <c r="F33" s="33" t="s">
        <v>305</v>
      </c>
      <c r="G33" s="34">
        <v>1087746212388</v>
      </c>
      <c r="H33" s="35"/>
      <c r="J33" s="37"/>
      <c r="L33" s="37"/>
    </row>
    <row r="34" spans="1:12" s="36" customFormat="1" ht="24.75" customHeight="1" x14ac:dyDescent="0.25">
      <c r="A34" s="22" t="s">
        <v>77</v>
      </c>
      <c r="B34" s="55" t="s">
        <v>149</v>
      </c>
      <c r="C34" s="57">
        <v>9500</v>
      </c>
      <c r="D34" s="23">
        <v>8849535</v>
      </c>
      <c r="E34" s="32">
        <f t="shared" si="0"/>
        <v>2.5208181830972858E-3</v>
      </c>
      <c r="F34" s="33" t="s">
        <v>305</v>
      </c>
      <c r="G34" s="34">
        <v>1087746212388</v>
      </c>
      <c r="H34" s="35"/>
      <c r="J34" s="37"/>
      <c r="L34" s="37"/>
    </row>
    <row r="35" spans="1:12" s="36" customFormat="1" ht="24.75" customHeight="1" x14ac:dyDescent="0.25">
      <c r="A35" s="22" t="s">
        <v>352</v>
      </c>
      <c r="B35" s="55" t="s">
        <v>353</v>
      </c>
      <c r="C35" s="57">
        <v>300</v>
      </c>
      <c r="D35" s="23">
        <v>298938</v>
      </c>
      <c r="E35" s="32">
        <f t="shared" si="0"/>
        <v>8.5153439815621547E-5</v>
      </c>
      <c r="F35" s="33" t="s">
        <v>305</v>
      </c>
      <c r="G35" s="34">
        <v>1087746212388</v>
      </c>
      <c r="H35" s="35"/>
      <c r="J35" s="37"/>
      <c r="L35" s="37"/>
    </row>
    <row r="36" spans="1:12" s="36" customFormat="1" ht="24.75" customHeight="1" x14ac:dyDescent="0.25">
      <c r="A36" s="22" t="s">
        <v>73</v>
      </c>
      <c r="B36" s="55" t="s">
        <v>160</v>
      </c>
      <c r="C36" s="57">
        <v>14000</v>
      </c>
      <c r="D36" s="23">
        <v>13828780</v>
      </c>
      <c r="E36" s="32">
        <f t="shared" si="0"/>
        <v>3.9391719535605075E-3</v>
      </c>
      <c r="F36" s="33" t="s">
        <v>240</v>
      </c>
      <c r="G36" s="39" t="s">
        <v>259</v>
      </c>
      <c r="H36" s="35"/>
      <c r="J36" s="37"/>
      <c r="L36" s="37"/>
    </row>
    <row r="37" spans="1:12" s="36" customFormat="1" ht="24.75" customHeight="1" x14ac:dyDescent="0.25">
      <c r="A37" s="22" t="s">
        <v>33</v>
      </c>
      <c r="B37" s="55" t="s">
        <v>161</v>
      </c>
      <c r="C37" s="57">
        <v>11050</v>
      </c>
      <c r="D37" s="23">
        <v>10414735.5</v>
      </c>
      <c r="E37" s="32">
        <f t="shared" ref="E37:E68" si="1">D37/$D$191</f>
        <v>2.9666705222984942E-3</v>
      </c>
      <c r="F37" s="33" t="s">
        <v>240</v>
      </c>
      <c r="G37" s="39" t="s">
        <v>259</v>
      </c>
      <c r="H37" s="35"/>
      <c r="J37" s="37"/>
      <c r="L37" s="37"/>
    </row>
    <row r="38" spans="1:12" s="36" customFormat="1" ht="24.75" customHeight="1" x14ac:dyDescent="0.25">
      <c r="A38" s="22" t="s">
        <v>283</v>
      </c>
      <c r="B38" s="55" t="s">
        <v>106</v>
      </c>
      <c r="C38" s="89">
        <v>18360</v>
      </c>
      <c r="D38" s="23">
        <v>5676912</v>
      </c>
      <c r="E38" s="32">
        <f t="shared" si="1"/>
        <v>1.6170864337440533E-3</v>
      </c>
      <c r="F38" s="33" t="s">
        <v>220</v>
      </c>
      <c r="G38" s="34">
        <v>1027700070518</v>
      </c>
      <c r="H38" s="35"/>
      <c r="J38" s="37"/>
      <c r="L38" s="37"/>
    </row>
    <row r="39" spans="1:12" s="36" customFormat="1" ht="24.75" customHeight="1" x14ac:dyDescent="0.25">
      <c r="A39" s="22" t="s">
        <v>10</v>
      </c>
      <c r="B39" s="55" t="s">
        <v>162</v>
      </c>
      <c r="C39" s="57">
        <v>550</v>
      </c>
      <c r="D39" s="23">
        <v>529958</v>
      </c>
      <c r="E39" s="32">
        <f t="shared" si="1"/>
        <v>1.5096022137636288E-4</v>
      </c>
      <c r="F39" s="33" t="s">
        <v>220</v>
      </c>
      <c r="G39" s="34">
        <v>1027700070518</v>
      </c>
      <c r="H39" s="35"/>
      <c r="J39" s="37"/>
      <c r="L39" s="37"/>
    </row>
    <row r="40" spans="1:12" s="36" customFormat="1" ht="24.75" customHeight="1" x14ac:dyDescent="0.25">
      <c r="A40" s="22" t="s">
        <v>402</v>
      </c>
      <c r="B40" s="55" t="s">
        <v>401</v>
      </c>
      <c r="C40" s="89">
        <v>46</v>
      </c>
      <c r="D40" s="23">
        <v>986700</v>
      </c>
      <c r="E40" s="32">
        <f t="shared" si="1"/>
        <v>2.8106463235210571E-4</v>
      </c>
      <c r="F40" s="33" t="s">
        <v>241</v>
      </c>
      <c r="G40" s="34" t="s">
        <v>404</v>
      </c>
      <c r="H40" s="35"/>
      <c r="J40" s="37"/>
      <c r="L40" s="37"/>
    </row>
    <row r="41" spans="1:12" s="36" customFormat="1" ht="24.75" customHeight="1" x14ac:dyDescent="0.25">
      <c r="A41" s="22" t="s">
        <v>62</v>
      </c>
      <c r="B41" s="55" t="s">
        <v>163</v>
      </c>
      <c r="C41" s="57">
        <v>27267</v>
      </c>
      <c r="D41" s="23">
        <v>25696966.140000001</v>
      </c>
      <c r="E41" s="32">
        <f t="shared" si="1"/>
        <v>7.3198625121147359E-3</v>
      </c>
      <c r="F41" s="33" t="s">
        <v>241</v>
      </c>
      <c r="G41" s="39" t="s">
        <v>260</v>
      </c>
      <c r="H41" s="35"/>
      <c r="J41" s="37"/>
      <c r="L41" s="37"/>
    </row>
    <row r="42" spans="1:12" s="36" customFormat="1" ht="24.75" customHeight="1" x14ac:dyDescent="0.25">
      <c r="A42" s="22" t="s">
        <v>225</v>
      </c>
      <c r="B42" s="55" t="s">
        <v>125</v>
      </c>
      <c r="C42" s="83">
        <v>761</v>
      </c>
      <c r="D42" s="23">
        <v>753275.85</v>
      </c>
      <c r="E42" s="32">
        <f t="shared" si="1"/>
        <v>2.1457302101952967E-4</v>
      </c>
      <c r="F42" s="33" t="s">
        <v>223</v>
      </c>
      <c r="G42" s="39" t="s">
        <v>261</v>
      </c>
      <c r="H42" s="35"/>
      <c r="J42" s="37"/>
      <c r="L42" s="37"/>
    </row>
    <row r="43" spans="1:12" s="36" customFormat="1" ht="24.75" customHeight="1" x14ac:dyDescent="0.25">
      <c r="A43" s="22" t="s">
        <v>226</v>
      </c>
      <c r="B43" s="55" t="s">
        <v>126</v>
      </c>
      <c r="C43" s="83">
        <v>85150</v>
      </c>
      <c r="D43" s="23">
        <v>86371963.810000002</v>
      </c>
      <c r="E43" s="32">
        <f t="shared" si="1"/>
        <v>2.4603328523144858E-2</v>
      </c>
      <c r="F43" s="33" t="s">
        <v>223</v>
      </c>
      <c r="G43" s="39" t="s">
        <v>261</v>
      </c>
      <c r="H43" s="35"/>
      <c r="J43" s="37"/>
      <c r="L43" s="37"/>
    </row>
    <row r="44" spans="1:12" s="36" customFormat="1" ht="24.75" customHeight="1" x14ac:dyDescent="0.25">
      <c r="A44" s="22" t="s">
        <v>227</v>
      </c>
      <c r="B44" s="55" t="s">
        <v>127</v>
      </c>
      <c r="C44" s="83">
        <v>20000</v>
      </c>
      <c r="D44" s="23">
        <v>19844400</v>
      </c>
      <c r="E44" s="32">
        <f t="shared" si="1"/>
        <v>5.6527404380745183E-3</v>
      </c>
      <c r="F44" s="33" t="s">
        <v>223</v>
      </c>
      <c r="G44" s="39" t="s">
        <v>261</v>
      </c>
      <c r="H44" s="35"/>
      <c r="J44" s="37"/>
      <c r="L44" s="37"/>
    </row>
    <row r="45" spans="1:12" s="36" customFormat="1" ht="24.75" customHeight="1" x14ac:dyDescent="0.25">
      <c r="A45" s="22" t="s">
        <v>228</v>
      </c>
      <c r="B45" s="55" t="s">
        <v>128</v>
      </c>
      <c r="C45" s="83">
        <v>43403</v>
      </c>
      <c r="D45" s="23">
        <v>43256265.57</v>
      </c>
      <c r="E45" s="32">
        <f t="shared" si="1"/>
        <v>1.2321684787024525E-2</v>
      </c>
      <c r="F45" s="33" t="s">
        <v>223</v>
      </c>
      <c r="G45" s="39" t="s">
        <v>261</v>
      </c>
      <c r="H45" s="35"/>
      <c r="J45" s="37"/>
      <c r="L45" s="37"/>
    </row>
    <row r="46" spans="1:12" s="36" customFormat="1" ht="24.75" customHeight="1" x14ac:dyDescent="0.25">
      <c r="A46" s="22" t="s">
        <v>229</v>
      </c>
      <c r="B46" s="85" t="s">
        <v>129</v>
      </c>
      <c r="C46" s="83">
        <v>5800</v>
      </c>
      <c r="D46" s="23">
        <v>4335790</v>
      </c>
      <c r="E46" s="32">
        <f t="shared" si="1"/>
        <v>1.2350635677571061E-3</v>
      </c>
      <c r="F46" s="33" t="s">
        <v>223</v>
      </c>
      <c r="G46" s="39" t="s">
        <v>261</v>
      </c>
      <c r="H46" s="35"/>
      <c r="J46" s="37"/>
      <c r="L46" s="37"/>
    </row>
    <row r="47" spans="1:12" s="36" customFormat="1" ht="24.75" customHeight="1" x14ac:dyDescent="0.25">
      <c r="A47" s="22" t="s">
        <v>230</v>
      </c>
      <c r="B47" s="55" t="s">
        <v>130</v>
      </c>
      <c r="C47" s="83">
        <v>25600</v>
      </c>
      <c r="D47" s="23">
        <v>24843008</v>
      </c>
      <c r="E47" s="32">
        <f t="shared" si="1"/>
        <v>7.0766098206551352E-3</v>
      </c>
      <c r="F47" s="33" t="s">
        <v>223</v>
      </c>
      <c r="G47" s="34" t="s">
        <v>261</v>
      </c>
      <c r="H47" s="35"/>
      <c r="J47" s="37"/>
      <c r="L47" s="37"/>
    </row>
    <row r="48" spans="1:12" s="36" customFormat="1" ht="24.75" customHeight="1" x14ac:dyDescent="0.25">
      <c r="A48" s="22" t="s">
        <v>14</v>
      </c>
      <c r="B48" s="55" t="s">
        <v>131</v>
      </c>
      <c r="C48" s="57">
        <v>600</v>
      </c>
      <c r="D48" s="23">
        <v>598511.43999999994</v>
      </c>
      <c r="E48" s="32">
        <f t="shared" si="1"/>
        <v>1.7048788673571438E-4</v>
      </c>
      <c r="F48" s="33" t="s">
        <v>307</v>
      </c>
      <c r="G48" s="34" t="s">
        <v>262</v>
      </c>
      <c r="H48" s="35"/>
      <c r="J48" s="37"/>
      <c r="L48" s="37"/>
    </row>
    <row r="49" spans="1:12" s="36" customFormat="1" ht="24.75" customHeight="1" x14ac:dyDescent="0.25">
      <c r="A49" s="22" t="s">
        <v>13</v>
      </c>
      <c r="B49" s="55" t="s">
        <v>132</v>
      </c>
      <c r="C49" s="57">
        <v>12160</v>
      </c>
      <c r="D49" s="23">
        <v>12006149.369999999</v>
      </c>
      <c r="E49" s="32">
        <f t="shared" si="1"/>
        <v>3.4199898232933168E-3</v>
      </c>
      <c r="F49" s="33" t="s">
        <v>307</v>
      </c>
      <c r="G49" s="34" t="s">
        <v>262</v>
      </c>
      <c r="H49" s="35"/>
      <c r="J49" s="37"/>
      <c r="L49" s="37"/>
    </row>
    <row r="50" spans="1:12" s="36" customFormat="1" ht="24.75" customHeight="1" x14ac:dyDescent="0.25">
      <c r="A50" s="22" t="s">
        <v>1</v>
      </c>
      <c r="B50" s="55" t="s">
        <v>150</v>
      </c>
      <c r="C50" s="57">
        <v>36529</v>
      </c>
      <c r="D50" s="23">
        <v>35274959.43</v>
      </c>
      <c r="E50" s="32">
        <f t="shared" si="1"/>
        <v>1.0048184355354612E-2</v>
      </c>
      <c r="F50" s="33" t="s">
        <v>235</v>
      </c>
      <c r="G50" s="34">
        <v>1097746549515</v>
      </c>
      <c r="H50" s="35"/>
      <c r="J50" s="37"/>
      <c r="L50" s="37"/>
    </row>
    <row r="51" spans="1:12" s="36" customFormat="1" ht="24.75" customHeight="1" x14ac:dyDescent="0.25">
      <c r="A51" s="22" t="s">
        <v>323</v>
      </c>
      <c r="B51" s="85" t="s">
        <v>133</v>
      </c>
      <c r="C51" s="83">
        <v>20500</v>
      </c>
      <c r="D51" s="23">
        <v>20465560</v>
      </c>
      <c r="E51" s="32">
        <f t="shared" si="1"/>
        <v>5.8296798391405304E-3</v>
      </c>
      <c r="F51" s="33" t="s">
        <v>231</v>
      </c>
      <c r="G51" s="39" t="s">
        <v>263</v>
      </c>
      <c r="H51" s="35"/>
      <c r="J51" s="37"/>
      <c r="L51" s="37"/>
    </row>
    <row r="52" spans="1:12" s="36" customFormat="1" ht="24.75" customHeight="1" x14ac:dyDescent="0.25">
      <c r="A52" s="22" t="s">
        <v>324</v>
      </c>
      <c r="B52" s="55" t="s">
        <v>134</v>
      </c>
      <c r="C52" s="83">
        <v>750</v>
      </c>
      <c r="D52" s="23">
        <v>730430.68</v>
      </c>
      <c r="E52" s="32">
        <f t="shared" si="1"/>
        <v>2.0806550170558285E-4</v>
      </c>
      <c r="F52" s="33" t="s">
        <v>231</v>
      </c>
      <c r="G52" s="39" t="s">
        <v>263</v>
      </c>
      <c r="H52" s="35"/>
      <c r="J52" s="37"/>
      <c r="L52" s="37"/>
    </row>
    <row r="53" spans="1:12" s="36" customFormat="1" ht="24.75" customHeight="1" x14ac:dyDescent="0.25">
      <c r="A53" s="22" t="s">
        <v>330</v>
      </c>
      <c r="B53" s="55" t="s">
        <v>331</v>
      </c>
      <c r="C53" s="83">
        <v>5000</v>
      </c>
      <c r="D53" s="23">
        <v>4645550</v>
      </c>
      <c r="E53" s="32">
        <f t="shared" si="1"/>
        <v>1.3232996886828061E-3</v>
      </c>
      <c r="F53" s="33" t="s">
        <v>231</v>
      </c>
      <c r="G53" s="39" t="s">
        <v>263</v>
      </c>
      <c r="H53" s="35"/>
      <c r="J53" s="37"/>
      <c r="L53" s="37"/>
    </row>
    <row r="54" spans="1:12" s="36" customFormat="1" ht="24.75" customHeight="1" x14ac:dyDescent="0.25">
      <c r="A54" s="22" t="s">
        <v>375</v>
      </c>
      <c r="B54" s="55" t="s">
        <v>376</v>
      </c>
      <c r="C54" s="83">
        <v>26000</v>
      </c>
      <c r="D54" s="23">
        <v>26557780.440000001</v>
      </c>
      <c r="E54" s="32">
        <f t="shared" si="1"/>
        <v>7.5650682025504663E-3</v>
      </c>
      <c r="F54" s="33" t="s">
        <v>236</v>
      </c>
      <c r="G54" s="34">
        <v>1067761792053</v>
      </c>
      <c r="H54" s="35"/>
      <c r="J54" s="37"/>
      <c r="L54" s="37"/>
    </row>
    <row r="55" spans="1:12" s="36" customFormat="1" ht="24.75" customHeight="1" x14ac:dyDescent="0.25">
      <c r="A55" s="22" t="s">
        <v>407</v>
      </c>
      <c r="B55" s="55" t="s">
        <v>408</v>
      </c>
      <c r="C55" s="83">
        <v>200</v>
      </c>
      <c r="D55" s="23">
        <v>193576</v>
      </c>
      <c r="E55" s="32">
        <f t="shared" si="1"/>
        <v>5.514073910225116E-5</v>
      </c>
      <c r="F55" s="33" t="s">
        <v>236</v>
      </c>
      <c r="G55" s="34">
        <v>1067761792053</v>
      </c>
      <c r="H55" s="35"/>
      <c r="J55" s="37"/>
      <c r="L55" s="37"/>
    </row>
    <row r="56" spans="1:12" s="36" customFormat="1" ht="24.75" customHeight="1" x14ac:dyDescent="0.25">
      <c r="A56" s="22" t="s">
        <v>85</v>
      </c>
      <c r="B56" s="55" t="s">
        <v>151</v>
      </c>
      <c r="C56" s="83">
        <v>63527</v>
      </c>
      <c r="D56" s="23">
        <v>63140550.009999998</v>
      </c>
      <c r="E56" s="32">
        <f t="shared" si="1"/>
        <v>1.7985786434651256E-2</v>
      </c>
      <c r="F56" s="33" t="s">
        <v>236</v>
      </c>
      <c r="G56" s="34">
        <v>1067761792053</v>
      </c>
      <c r="H56" s="35"/>
      <c r="J56" s="37"/>
      <c r="L56" s="37"/>
    </row>
    <row r="57" spans="1:12" s="36" customFormat="1" ht="24.75" customHeight="1" x14ac:dyDescent="0.25">
      <c r="A57" s="22" t="s">
        <v>315</v>
      </c>
      <c r="B57" s="55" t="s">
        <v>314</v>
      </c>
      <c r="C57" s="89">
        <v>160000</v>
      </c>
      <c r="D57" s="23">
        <v>558000</v>
      </c>
      <c r="E57" s="32">
        <f t="shared" si="1"/>
        <v>1.5894807423986522E-4</v>
      </c>
      <c r="F57" s="33" t="s">
        <v>316</v>
      </c>
      <c r="G57" s="34">
        <v>1022302933630</v>
      </c>
      <c r="H57" s="35"/>
      <c r="J57" s="37"/>
      <c r="L57" s="37"/>
    </row>
    <row r="58" spans="1:12" s="36" customFormat="1" ht="24.75" customHeight="1" x14ac:dyDescent="0.25">
      <c r="A58" s="24" t="s">
        <v>333</v>
      </c>
      <c r="B58" s="39" t="s">
        <v>332</v>
      </c>
      <c r="C58" s="86">
        <v>1101</v>
      </c>
      <c r="D58" s="23">
        <v>1075269.6299999999</v>
      </c>
      <c r="E58" s="32">
        <f t="shared" si="1"/>
        <v>3.0629397307726234E-4</v>
      </c>
      <c r="F58" s="38" t="s">
        <v>300</v>
      </c>
      <c r="G58" s="34">
        <v>1027810256352</v>
      </c>
      <c r="H58" s="35"/>
      <c r="J58" s="37"/>
      <c r="L58" s="37"/>
    </row>
    <row r="59" spans="1:12" s="36" customFormat="1" ht="24.75" customHeight="1" x14ac:dyDescent="0.25">
      <c r="A59" s="24" t="s">
        <v>78</v>
      </c>
      <c r="B59" s="39" t="s">
        <v>210</v>
      </c>
      <c r="C59" s="86">
        <v>41444</v>
      </c>
      <c r="D59" s="23">
        <v>36651415.840000004</v>
      </c>
      <c r="E59" s="32">
        <f t="shared" si="1"/>
        <v>1.0440272340380811E-2</v>
      </c>
      <c r="F59" s="38" t="s">
        <v>300</v>
      </c>
      <c r="G59" s="34">
        <v>1027810256352</v>
      </c>
      <c r="H59" s="35"/>
      <c r="J59" s="37"/>
      <c r="L59" s="37"/>
    </row>
    <row r="60" spans="1:12" s="36" customFormat="1" ht="24.75" customHeight="1" x14ac:dyDescent="0.25">
      <c r="A60" s="22" t="s">
        <v>368</v>
      </c>
      <c r="B60" s="55" t="s">
        <v>369</v>
      </c>
      <c r="C60" s="89">
        <v>400</v>
      </c>
      <c r="D60" s="23">
        <v>2580200</v>
      </c>
      <c r="E60" s="32">
        <f t="shared" si="1"/>
        <v>7.349781741105739E-4</v>
      </c>
      <c r="F60" s="33" t="s">
        <v>370</v>
      </c>
      <c r="G60" s="34">
        <v>1027700035769</v>
      </c>
      <c r="H60" s="35"/>
      <c r="J60" s="37"/>
      <c r="L60" s="37"/>
    </row>
    <row r="61" spans="1:12" s="36" customFormat="1" ht="24.75" customHeight="1" x14ac:dyDescent="0.25">
      <c r="A61" s="22" t="s">
        <v>350</v>
      </c>
      <c r="B61" s="55" t="s">
        <v>349</v>
      </c>
      <c r="C61" s="89">
        <v>4450</v>
      </c>
      <c r="D61" s="23">
        <v>1649615</v>
      </c>
      <c r="E61" s="32">
        <f t="shared" si="1"/>
        <v>4.6989807793404166E-4</v>
      </c>
      <c r="F61" s="33" t="s">
        <v>348</v>
      </c>
      <c r="G61" s="34">
        <v>5067746789248</v>
      </c>
      <c r="H61" s="35"/>
      <c r="J61" s="37"/>
      <c r="L61" s="37"/>
    </row>
    <row r="62" spans="1:12" s="36" customFormat="1" ht="24.75" customHeight="1" x14ac:dyDescent="0.25">
      <c r="A62" s="22" t="s">
        <v>53</v>
      </c>
      <c r="B62" s="55" t="s">
        <v>164</v>
      </c>
      <c r="C62" s="83">
        <v>23375</v>
      </c>
      <c r="D62" s="23">
        <v>22779742.5</v>
      </c>
      <c r="E62" s="32">
        <f t="shared" si="1"/>
        <v>6.4888820825358649E-3</v>
      </c>
      <c r="F62" s="33" t="s">
        <v>242</v>
      </c>
      <c r="G62" s="39" t="s">
        <v>264</v>
      </c>
      <c r="H62" s="35"/>
      <c r="J62" s="37"/>
      <c r="L62" s="37"/>
    </row>
    <row r="63" spans="1:12" s="36" customFormat="1" ht="24.75" customHeight="1" x14ac:dyDescent="0.25">
      <c r="A63" s="22" t="s">
        <v>97</v>
      </c>
      <c r="B63" s="55" t="s">
        <v>165</v>
      </c>
      <c r="C63" s="83">
        <v>9992</v>
      </c>
      <c r="D63" s="23">
        <v>10270277.199999999</v>
      </c>
      <c r="E63" s="32">
        <f t="shared" si="1"/>
        <v>2.925521116217912E-3</v>
      </c>
      <c r="F63" s="33" t="s">
        <v>242</v>
      </c>
      <c r="G63" s="39" t="s">
        <v>264</v>
      </c>
      <c r="H63" s="35"/>
      <c r="J63" s="37"/>
      <c r="L63" s="37"/>
    </row>
    <row r="64" spans="1:12" s="36" customFormat="1" ht="24.75" customHeight="1" x14ac:dyDescent="0.25">
      <c r="A64" s="22" t="s">
        <v>440</v>
      </c>
      <c r="B64" s="55" t="s">
        <v>441</v>
      </c>
      <c r="C64" s="83">
        <v>103</v>
      </c>
      <c r="D64" s="23">
        <v>98373.24</v>
      </c>
      <c r="E64" s="32">
        <f t="shared" si="1"/>
        <v>2.8021930205620211E-5</v>
      </c>
      <c r="F64" s="33" t="s">
        <v>242</v>
      </c>
      <c r="G64" s="39" t="s">
        <v>264</v>
      </c>
      <c r="H64" s="35"/>
      <c r="J64" s="37"/>
      <c r="L64" s="37"/>
    </row>
    <row r="65" spans="1:12" s="36" customFormat="1" ht="24.75" customHeight="1" x14ac:dyDescent="0.25">
      <c r="A65" s="22" t="s">
        <v>442</v>
      </c>
      <c r="B65" s="55" t="s">
        <v>443</v>
      </c>
      <c r="C65" s="83">
        <v>3000</v>
      </c>
      <c r="D65" s="23">
        <v>2836110</v>
      </c>
      <c r="E65" s="32">
        <f t="shared" si="1"/>
        <v>8.0787495131258804E-4</v>
      </c>
      <c r="F65" s="33" t="s">
        <v>242</v>
      </c>
      <c r="G65" s="39" t="s">
        <v>264</v>
      </c>
      <c r="H65" s="35"/>
      <c r="J65" s="37"/>
      <c r="L65" s="37"/>
    </row>
    <row r="66" spans="1:12" s="36" customFormat="1" ht="24.75" customHeight="1" x14ac:dyDescent="0.25">
      <c r="A66" s="22" t="s">
        <v>444</v>
      </c>
      <c r="B66" s="55" t="s">
        <v>445</v>
      </c>
      <c r="C66" s="83">
        <v>4400</v>
      </c>
      <c r="D66" s="23">
        <v>4319742.8</v>
      </c>
      <c r="E66" s="32">
        <f t="shared" si="1"/>
        <v>1.2304924718127656E-3</v>
      </c>
      <c r="F66" s="33" t="s">
        <v>242</v>
      </c>
      <c r="G66" s="39" t="s">
        <v>264</v>
      </c>
      <c r="H66" s="35"/>
      <c r="J66" s="37"/>
      <c r="L66" s="37"/>
    </row>
    <row r="67" spans="1:12" s="36" customFormat="1" ht="24.75" customHeight="1" x14ac:dyDescent="0.25">
      <c r="A67" s="22" t="s">
        <v>11</v>
      </c>
      <c r="B67" s="55" t="s">
        <v>166</v>
      </c>
      <c r="C67" s="83">
        <v>25531</v>
      </c>
      <c r="D67" s="23">
        <v>25233986.780000001</v>
      </c>
      <c r="E67" s="32">
        <f t="shared" ref="E67:E98" si="2">D67/$D$191</f>
        <v>7.1879813693104255E-3</v>
      </c>
      <c r="F67" s="33" t="s">
        <v>243</v>
      </c>
      <c r="G67" s="39" t="s">
        <v>265</v>
      </c>
      <c r="H67" s="35"/>
      <c r="J67" s="37"/>
      <c r="L67" s="37"/>
    </row>
    <row r="68" spans="1:12" s="36" customFormat="1" ht="24.75" customHeight="1" x14ac:dyDescent="0.25">
      <c r="A68" s="24" t="s">
        <v>17</v>
      </c>
      <c r="B68" s="39" t="s">
        <v>212</v>
      </c>
      <c r="C68" s="86">
        <v>1500</v>
      </c>
      <c r="D68" s="23">
        <v>1432395</v>
      </c>
      <c r="E68" s="32">
        <f t="shared" si="2"/>
        <v>4.0802227025235074E-4</v>
      </c>
      <c r="F68" s="38" t="s">
        <v>253</v>
      </c>
      <c r="G68" s="34">
        <v>1052460087008</v>
      </c>
      <c r="H68" s="35"/>
      <c r="J68" s="37"/>
      <c r="L68" s="37"/>
    </row>
    <row r="69" spans="1:12" s="36" customFormat="1" ht="24.75" customHeight="1" x14ac:dyDescent="0.25">
      <c r="A69" s="24" t="s">
        <v>19</v>
      </c>
      <c r="B69" s="39" t="s">
        <v>213</v>
      </c>
      <c r="C69" s="86">
        <v>790</v>
      </c>
      <c r="D69" s="23">
        <v>781278.4</v>
      </c>
      <c r="E69" s="32">
        <f t="shared" si="2"/>
        <v>2.2254963642509519E-4</v>
      </c>
      <c r="F69" s="38" t="s">
        <v>253</v>
      </c>
      <c r="G69" s="34">
        <v>1052460087008</v>
      </c>
      <c r="H69" s="35"/>
      <c r="J69" s="37"/>
      <c r="L69" s="37"/>
    </row>
    <row r="70" spans="1:12" s="36" customFormat="1" ht="24.75" customHeight="1" x14ac:dyDescent="0.25">
      <c r="A70" s="24" t="s">
        <v>360</v>
      </c>
      <c r="B70" s="39" t="s">
        <v>361</v>
      </c>
      <c r="C70" s="86">
        <v>9903</v>
      </c>
      <c r="D70" s="23">
        <v>2447031.2999999998</v>
      </c>
      <c r="E70" s="32">
        <f t="shared" si="2"/>
        <v>6.9704464648687073E-4</v>
      </c>
      <c r="F70" s="38" t="s">
        <v>254</v>
      </c>
      <c r="G70" s="39" t="s">
        <v>266</v>
      </c>
      <c r="H70" s="35"/>
      <c r="J70" s="37"/>
      <c r="L70" s="37"/>
    </row>
    <row r="71" spans="1:12" s="36" customFormat="1" ht="24.75" customHeight="1" x14ac:dyDescent="0.25">
      <c r="A71" s="24" t="s">
        <v>74</v>
      </c>
      <c r="B71" s="39" t="s">
        <v>215</v>
      </c>
      <c r="C71" s="86">
        <v>12800</v>
      </c>
      <c r="D71" s="23">
        <v>9187008</v>
      </c>
      <c r="E71" s="32">
        <f t="shared" si="2"/>
        <v>2.6169484401903863E-3</v>
      </c>
      <c r="F71" s="38" t="s">
        <v>254</v>
      </c>
      <c r="G71" s="39" t="s">
        <v>266</v>
      </c>
      <c r="H71" s="35"/>
      <c r="J71" s="37"/>
      <c r="L71" s="37"/>
    </row>
    <row r="72" spans="1:12" s="36" customFormat="1" ht="24.75" customHeight="1" x14ac:dyDescent="0.25">
      <c r="A72" s="24" t="s">
        <v>362</v>
      </c>
      <c r="B72" s="39" t="s">
        <v>363</v>
      </c>
      <c r="C72" s="86">
        <v>280</v>
      </c>
      <c r="D72" s="23">
        <v>266750.40000000002</v>
      </c>
      <c r="E72" s="32">
        <f t="shared" si="2"/>
        <v>7.5984699610598101E-5</v>
      </c>
      <c r="F72" s="38" t="s">
        <v>254</v>
      </c>
      <c r="G72" s="39" t="s">
        <v>266</v>
      </c>
      <c r="H72" s="35"/>
      <c r="J72" s="37"/>
      <c r="L72" s="37"/>
    </row>
    <row r="73" spans="1:12" s="36" customFormat="1" ht="24.75" customHeight="1" x14ac:dyDescent="0.25">
      <c r="A73" s="24" t="s">
        <v>81</v>
      </c>
      <c r="B73" s="39" t="s">
        <v>216</v>
      </c>
      <c r="C73" s="86">
        <v>10000</v>
      </c>
      <c r="D73" s="23">
        <v>8943864.3200000003</v>
      </c>
      <c r="E73" s="32">
        <f t="shared" si="2"/>
        <v>2.547688189832691E-3</v>
      </c>
      <c r="F73" s="38" t="s">
        <v>254</v>
      </c>
      <c r="G73" s="39" t="s">
        <v>266</v>
      </c>
      <c r="H73" s="35"/>
      <c r="J73" s="37"/>
      <c r="L73" s="37"/>
    </row>
    <row r="74" spans="1:12" s="36" customFormat="1" ht="24.75" customHeight="1" x14ac:dyDescent="0.25">
      <c r="A74" s="24" t="s">
        <v>26</v>
      </c>
      <c r="B74" s="39" t="s">
        <v>217</v>
      </c>
      <c r="C74" s="86">
        <v>2197</v>
      </c>
      <c r="D74" s="23">
        <v>1452249.96</v>
      </c>
      <c r="E74" s="32">
        <f t="shared" si="2"/>
        <v>4.1367801874000229E-4</v>
      </c>
      <c r="F74" s="38" t="s">
        <v>254</v>
      </c>
      <c r="G74" s="39" t="s">
        <v>266</v>
      </c>
      <c r="H74" s="35"/>
      <c r="J74" s="37"/>
      <c r="L74" s="37"/>
    </row>
    <row r="75" spans="1:12" s="36" customFormat="1" ht="24.75" customHeight="1" x14ac:dyDescent="0.25">
      <c r="A75" s="24" t="s">
        <v>377</v>
      </c>
      <c r="B75" s="39" t="s">
        <v>378</v>
      </c>
      <c r="C75" s="86">
        <v>4900</v>
      </c>
      <c r="D75" s="23">
        <v>4444648.05</v>
      </c>
      <c r="E75" s="32">
        <f t="shared" si="2"/>
        <v>1.2660721294291614E-3</v>
      </c>
      <c r="F75" s="38" t="s">
        <v>254</v>
      </c>
      <c r="G75" s="39" t="s">
        <v>266</v>
      </c>
      <c r="H75" s="35"/>
      <c r="J75" s="37"/>
      <c r="L75" s="37"/>
    </row>
    <row r="76" spans="1:12" s="36" customFormat="1" ht="24.75" customHeight="1" x14ac:dyDescent="0.25">
      <c r="A76" s="22" t="s">
        <v>410</v>
      </c>
      <c r="B76" s="55" t="s">
        <v>411</v>
      </c>
      <c r="C76" s="83">
        <v>102</v>
      </c>
      <c r="D76" s="23">
        <v>102124.44</v>
      </c>
      <c r="E76" s="32">
        <f t="shared" si="2"/>
        <v>2.9090471453090788E-5</v>
      </c>
      <c r="F76" s="33" t="s">
        <v>222</v>
      </c>
      <c r="G76" s="39" t="s">
        <v>271</v>
      </c>
      <c r="H76" s="35"/>
      <c r="J76" s="37"/>
      <c r="L76" s="37"/>
    </row>
    <row r="77" spans="1:12" s="36" customFormat="1" ht="24.75" customHeight="1" x14ac:dyDescent="0.25">
      <c r="A77" s="22" t="s">
        <v>12</v>
      </c>
      <c r="B77" s="55" t="s">
        <v>113</v>
      </c>
      <c r="C77" s="83">
        <v>101365</v>
      </c>
      <c r="D77" s="23">
        <v>101144945.7</v>
      </c>
      <c r="E77" s="32">
        <f t="shared" si="2"/>
        <v>2.8811459387295225E-2</v>
      </c>
      <c r="F77" s="33" t="s">
        <v>222</v>
      </c>
      <c r="G77" s="39" t="s">
        <v>271</v>
      </c>
      <c r="H77" s="35"/>
      <c r="J77" s="37"/>
      <c r="L77" s="37"/>
    </row>
    <row r="78" spans="1:12" s="36" customFormat="1" ht="24.75" customHeight="1" x14ac:dyDescent="0.25">
      <c r="A78" s="22" t="s">
        <v>75</v>
      </c>
      <c r="B78" s="55" t="s">
        <v>114</v>
      </c>
      <c r="C78" s="83">
        <v>49</v>
      </c>
      <c r="D78" s="23">
        <v>45807.16</v>
      </c>
      <c r="E78" s="32">
        <f t="shared" si="2"/>
        <v>1.3048315176339399E-5</v>
      </c>
      <c r="F78" s="33" t="s">
        <v>222</v>
      </c>
      <c r="G78" s="39" t="s">
        <v>271</v>
      </c>
      <c r="H78" s="35"/>
      <c r="J78" s="37"/>
      <c r="L78" s="37"/>
    </row>
    <row r="79" spans="1:12" s="36" customFormat="1" ht="24.75" customHeight="1" x14ac:dyDescent="0.25">
      <c r="A79" s="22" t="s">
        <v>428</v>
      </c>
      <c r="B79" s="55" t="s">
        <v>429</v>
      </c>
      <c r="C79" s="83">
        <v>32986</v>
      </c>
      <c r="D79" s="23">
        <v>31252330</v>
      </c>
      <c r="E79" s="32">
        <f t="shared" si="2"/>
        <v>8.9023255717002991E-3</v>
      </c>
      <c r="F79" s="33" t="s">
        <v>222</v>
      </c>
      <c r="G79" s="39" t="s">
        <v>271</v>
      </c>
      <c r="H79" s="35"/>
      <c r="J79" s="37"/>
      <c r="L79" s="37"/>
    </row>
    <row r="80" spans="1:12" s="36" customFormat="1" ht="24.75" customHeight="1" x14ac:dyDescent="0.25">
      <c r="A80" s="22" t="s">
        <v>15</v>
      </c>
      <c r="B80" s="55" t="s">
        <v>110</v>
      </c>
      <c r="C80" s="83">
        <v>302690</v>
      </c>
      <c r="D80" s="23">
        <v>305914991.62</v>
      </c>
      <c r="E80" s="32">
        <f t="shared" si="2"/>
        <v>8.7140858062909499E-2</v>
      </c>
      <c r="F80" s="33" t="s">
        <v>222</v>
      </c>
      <c r="G80" s="39" t="s">
        <v>271</v>
      </c>
      <c r="H80" s="35"/>
      <c r="J80" s="37"/>
      <c r="L80" s="37"/>
    </row>
    <row r="81" spans="1:12" s="36" customFormat="1" ht="24.75" customHeight="1" x14ac:dyDescent="0.25">
      <c r="A81" s="22" t="s">
        <v>71</v>
      </c>
      <c r="B81" s="55" t="s">
        <v>111</v>
      </c>
      <c r="C81" s="83">
        <v>12543</v>
      </c>
      <c r="D81" s="23">
        <v>12441527.130000001</v>
      </c>
      <c r="E81" s="32">
        <f t="shared" si="2"/>
        <v>3.5440085625744393E-3</v>
      </c>
      <c r="F81" s="33" t="s">
        <v>222</v>
      </c>
      <c r="G81" s="39" t="s">
        <v>271</v>
      </c>
      <c r="H81" s="35"/>
      <c r="J81" s="37"/>
      <c r="L81" s="37"/>
    </row>
    <row r="82" spans="1:12" s="36" customFormat="1" ht="24.75" customHeight="1" x14ac:dyDescent="0.25">
      <c r="A82" s="22" t="s">
        <v>296</v>
      </c>
      <c r="B82" s="55" t="s">
        <v>112</v>
      </c>
      <c r="C82" s="83">
        <v>29717</v>
      </c>
      <c r="D82" s="23">
        <v>28807770.870000001</v>
      </c>
      <c r="E82" s="32">
        <f t="shared" si="2"/>
        <v>8.2059851306985412E-3</v>
      </c>
      <c r="F82" s="33" t="s">
        <v>222</v>
      </c>
      <c r="G82" s="39" t="s">
        <v>271</v>
      </c>
      <c r="H82" s="35"/>
      <c r="J82" s="37"/>
      <c r="L82" s="37"/>
    </row>
    <row r="83" spans="1:12" s="36" customFormat="1" ht="24.75" customHeight="1" x14ac:dyDescent="0.25">
      <c r="A83" s="22" t="s">
        <v>69</v>
      </c>
      <c r="B83" s="55" t="s">
        <v>115</v>
      </c>
      <c r="C83" s="83">
        <v>38340</v>
      </c>
      <c r="D83" s="23">
        <v>38433379.049999997</v>
      </c>
      <c r="E83" s="32">
        <f t="shared" si="2"/>
        <v>1.0947870226753189E-2</v>
      </c>
      <c r="F83" s="33" t="s">
        <v>222</v>
      </c>
      <c r="G83" s="39" t="s">
        <v>271</v>
      </c>
      <c r="H83" s="35"/>
      <c r="J83" s="37"/>
      <c r="L83" s="37"/>
    </row>
    <row r="84" spans="1:12" s="36" customFormat="1" ht="24.75" customHeight="1" x14ac:dyDescent="0.25">
      <c r="A84" s="22" t="s">
        <v>409</v>
      </c>
      <c r="B84" s="55" t="s">
        <v>412</v>
      </c>
      <c r="C84" s="83">
        <v>21868</v>
      </c>
      <c r="D84" s="23">
        <v>19087702.48</v>
      </c>
      <c r="E84" s="32">
        <f t="shared" si="2"/>
        <v>5.4371927434758048E-3</v>
      </c>
      <c r="F84" s="33" t="s">
        <v>222</v>
      </c>
      <c r="G84" s="39" t="s">
        <v>271</v>
      </c>
      <c r="H84" s="35"/>
      <c r="J84" s="37"/>
      <c r="L84" s="37"/>
    </row>
    <row r="85" spans="1:12" s="36" customFormat="1" ht="24.75" customHeight="1" x14ac:dyDescent="0.25">
      <c r="A85" s="22" t="s">
        <v>32</v>
      </c>
      <c r="B85" s="55" t="s">
        <v>116</v>
      </c>
      <c r="C85" s="83">
        <v>15780</v>
      </c>
      <c r="D85" s="23">
        <v>14817635</v>
      </c>
      <c r="E85" s="32">
        <f t="shared" si="2"/>
        <v>4.2208504445147401E-3</v>
      </c>
      <c r="F85" s="33" t="s">
        <v>222</v>
      </c>
      <c r="G85" s="39" t="s">
        <v>271</v>
      </c>
      <c r="H85" s="35"/>
      <c r="J85" s="37"/>
      <c r="L85" s="37"/>
    </row>
    <row r="86" spans="1:12" s="36" customFormat="1" ht="24.75" customHeight="1" x14ac:dyDescent="0.25">
      <c r="A86" s="22" t="s">
        <v>76</v>
      </c>
      <c r="B86" s="55" t="s">
        <v>117</v>
      </c>
      <c r="C86" s="83">
        <v>22467</v>
      </c>
      <c r="D86" s="23">
        <v>21270182.91</v>
      </c>
      <c r="E86" s="32">
        <f t="shared" si="2"/>
        <v>6.0588792334662946E-3</v>
      </c>
      <c r="F86" s="33" t="s">
        <v>222</v>
      </c>
      <c r="G86" s="39" t="s">
        <v>271</v>
      </c>
      <c r="H86" s="35"/>
      <c r="J86" s="37"/>
      <c r="L86" s="37"/>
    </row>
    <row r="87" spans="1:12" s="36" customFormat="1" ht="24.75" customHeight="1" x14ac:dyDescent="0.25">
      <c r="A87" s="22" t="s">
        <v>54</v>
      </c>
      <c r="B87" s="55" t="s">
        <v>118</v>
      </c>
      <c r="C87" s="83">
        <v>14960</v>
      </c>
      <c r="D87" s="23">
        <v>13920130.4</v>
      </c>
      <c r="E87" s="32">
        <f t="shared" si="2"/>
        <v>3.9651934054620152E-3</v>
      </c>
      <c r="F87" s="33" t="s">
        <v>222</v>
      </c>
      <c r="G87" s="39" t="s">
        <v>271</v>
      </c>
      <c r="H87" s="35"/>
      <c r="J87" s="37"/>
      <c r="L87" s="37"/>
    </row>
    <row r="88" spans="1:12" s="36" customFormat="1" ht="24.75" customHeight="1" x14ac:dyDescent="0.25">
      <c r="A88" s="22" t="s">
        <v>68</v>
      </c>
      <c r="B88" s="55" t="s">
        <v>119</v>
      </c>
      <c r="C88" s="83">
        <v>9730</v>
      </c>
      <c r="D88" s="23">
        <v>9390617.5999999996</v>
      </c>
      <c r="E88" s="32">
        <f t="shared" si="2"/>
        <v>2.6749472821558868E-3</v>
      </c>
      <c r="F88" s="33" t="s">
        <v>222</v>
      </c>
      <c r="G88" s="39" t="s">
        <v>271</v>
      </c>
      <c r="H88" s="35"/>
      <c r="J88" s="37"/>
      <c r="L88" s="37"/>
    </row>
    <row r="89" spans="1:12" s="36" customFormat="1" ht="24.75" customHeight="1" x14ac:dyDescent="0.25">
      <c r="A89" s="22" t="s">
        <v>414</v>
      </c>
      <c r="B89" s="55" t="s">
        <v>415</v>
      </c>
      <c r="C89" s="83">
        <v>12303</v>
      </c>
      <c r="D89" s="23">
        <v>9127472.6699999999</v>
      </c>
      <c r="E89" s="32">
        <f t="shared" si="2"/>
        <v>2.59998961213889E-3</v>
      </c>
      <c r="F89" s="33" t="s">
        <v>222</v>
      </c>
      <c r="G89" s="39" t="s">
        <v>271</v>
      </c>
      <c r="H89" s="35"/>
      <c r="J89" s="37"/>
      <c r="L89" s="37"/>
    </row>
    <row r="90" spans="1:12" s="36" customFormat="1" ht="24.75" customHeight="1" x14ac:dyDescent="0.25">
      <c r="A90" s="22" t="s">
        <v>50</v>
      </c>
      <c r="B90" s="55" t="s">
        <v>120</v>
      </c>
      <c r="C90" s="83">
        <v>18740</v>
      </c>
      <c r="D90" s="23">
        <v>17707988.199999999</v>
      </c>
      <c r="E90" s="32">
        <f t="shared" si="2"/>
        <v>5.0441767438212486E-3</v>
      </c>
      <c r="F90" s="33" t="s">
        <v>222</v>
      </c>
      <c r="G90" s="39" t="s">
        <v>271</v>
      </c>
      <c r="H90" s="35"/>
      <c r="J90" s="37"/>
      <c r="L90" s="37"/>
    </row>
    <row r="91" spans="1:12" s="36" customFormat="1" ht="24.75" customHeight="1" x14ac:dyDescent="0.25">
      <c r="A91" s="22" t="s">
        <v>52</v>
      </c>
      <c r="B91" s="55" t="s">
        <v>121</v>
      </c>
      <c r="C91" s="83">
        <v>149929</v>
      </c>
      <c r="D91" s="23">
        <v>125566394.77</v>
      </c>
      <c r="E91" s="32">
        <f t="shared" si="2"/>
        <v>3.5767986806333661E-2</v>
      </c>
      <c r="F91" s="33" t="s">
        <v>222</v>
      </c>
      <c r="G91" s="39" t="s">
        <v>271</v>
      </c>
      <c r="H91" s="35"/>
      <c r="J91" s="37"/>
      <c r="L91" s="37"/>
    </row>
    <row r="92" spans="1:12" s="36" customFormat="1" ht="24.75" customHeight="1" x14ac:dyDescent="0.25">
      <c r="A92" s="22" t="s">
        <v>298</v>
      </c>
      <c r="B92" s="55" t="s">
        <v>297</v>
      </c>
      <c r="C92" s="83">
        <v>33955</v>
      </c>
      <c r="D92" s="23">
        <v>29110640.149999999</v>
      </c>
      <c r="E92" s="32">
        <f t="shared" si="2"/>
        <v>8.2922584081222238E-3</v>
      </c>
      <c r="F92" s="33" t="s">
        <v>222</v>
      </c>
      <c r="G92" s="39" t="s">
        <v>271</v>
      </c>
      <c r="H92" s="35"/>
      <c r="J92" s="37"/>
      <c r="L92" s="37"/>
    </row>
    <row r="93" spans="1:12" s="36" customFormat="1" ht="24.75" customHeight="1" x14ac:dyDescent="0.25">
      <c r="A93" s="22" t="s">
        <v>430</v>
      </c>
      <c r="B93" s="55" t="s">
        <v>431</v>
      </c>
      <c r="C93" s="83">
        <v>13451</v>
      </c>
      <c r="D93" s="23">
        <v>10404205.51</v>
      </c>
      <c r="E93" s="32">
        <f t="shared" si="2"/>
        <v>2.9636710211654025E-3</v>
      </c>
      <c r="F93" s="33" t="s">
        <v>222</v>
      </c>
      <c r="G93" s="39" t="s">
        <v>271</v>
      </c>
      <c r="H93" s="35"/>
      <c r="J93" s="37"/>
      <c r="L93" s="37"/>
    </row>
    <row r="94" spans="1:12" s="36" customFormat="1" ht="24.75" customHeight="1" x14ac:dyDescent="0.25">
      <c r="A94" s="22" t="s">
        <v>432</v>
      </c>
      <c r="B94" s="55" t="s">
        <v>424</v>
      </c>
      <c r="C94" s="83">
        <v>22775</v>
      </c>
      <c r="D94" s="23">
        <v>18883512.25</v>
      </c>
      <c r="E94" s="32">
        <f t="shared" si="2"/>
        <v>5.3790285072086094E-3</v>
      </c>
      <c r="F94" s="33" t="s">
        <v>222</v>
      </c>
      <c r="G94" s="39" t="s">
        <v>271</v>
      </c>
      <c r="H94" s="35"/>
      <c r="J94" s="37"/>
      <c r="L94" s="37"/>
    </row>
    <row r="95" spans="1:12" s="36" customFormat="1" ht="24.75" customHeight="1" x14ac:dyDescent="0.25">
      <c r="A95" s="22" t="s">
        <v>25</v>
      </c>
      <c r="B95" s="55" t="s">
        <v>122</v>
      </c>
      <c r="C95" s="83">
        <v>159500</v>
      </c>
      <c r="D95" s="23">
        <v>162163650</v>
      </c>
      <c r="E95" s="32">
        <f t="shared" si="2"/>
        <v>4.6192831324744651E-2</v>
      </c>
      <c r="F95" s="33" t="s">
        <v>222</v>
      </c>
      <c r="G95" s="39" t="s">
        <v>271</v>
      </c>
      <c r="H95" s="35"/>
      <c r="J95" s="37"/>
      <c r="L95" s="37"/>
    </row>
    <row r="96" spans="1:12" s="36" customFormat="1" ht="24.75" customHeight="1" x14ac:dyDescent="0.25">
      <c r="A96" s="22" t="s">
        <v>7</v>
      </c>
      <c r="B96" s="55" t="s">
        <v>123</v>
      </c>
      <c r="C96" s="83">
        <v>90429</v>
      </c>
      <c r="D96" s="23">
        <v>91579256.879999995</v>
      </c>
      <c r="E96" s="32">
        <f t="shared" si="2"/>
        <v>2.608664251145865E-2</v>
      </c>
      <c r="F96" s="33" t="s">
        <v>222</v>
      </c>
      <c r="G96" s="39" t="s">
        <v>271</v>
      </c>
      <c r="H96" s="35"/>
      <c r="J96" s="37"/>
      <c r="L96" s="37"/>
    </row>
    <row r="97" spans="1:12" s="36" customFormat="1" ht="24.75" customHeight="1" x14ac:dyDescent="0.25">
      <c r="A97" s="22" t="s">
        <v>421</v>
      </c>
      <c r="B97" s="55" t="s">
        <v>416</v>
      </c>
      <c r="C97" s="83">
        <v>1600</v>
      </c>
      <c r="D97" s="23">
        <v>2238257.89</v>
      </c>
      <c r="E97" s="32">
        <f t="shared" si="2"/>
        <v>6.3757487682380661E-4</v>
      </c>
      <c r="F97" s="33" t="s">
        <v>222</v>
      </c>
      <c r="G97" s="39" t="s">
        <v>271</v>
      </c>
      <c r="H97" s="35"/>
      <c r="J97" s="37"/>
      <c r="L97" s="37"/>
    </row>
    <row r="98" spans="1:12" s="36" customFormat="1" ht="24.75" customHeight="1" x14ac:dyDescent="0.25">
      <c r="A98" s="22" t="s">
        <v>419</v>
      </c>
      <c r="B98" s="55" t="s">
        <v>417</v>
      </c>
      <c r="C98" s="83">
        <v>17880</v>
      </c>
      <c r="D98" s="23">
        <v>22290015.91</v>
      </c>
      <c r="E98" s="32">
        <f t="shared" si="2"/>
        <v>6.3493819062194565E-3</v>
      </c>
      <c r="F98" s="33" t="s">
        <v>222</v>
      </c>
      <c r="G98" s="39" t="s">
        <v>271</v>
      </c>
      <c r="H98" s="35"/>
      <c r="J98" s="37"/>
      <c r="L98" s="37"/>
    </row>
    <row r="99" spans="1:12" s="36" customFormat="1" ht="24.75" customHeight="1" x14ac:dyDescent="0.25">
      <c r="A99" s="22" t="s">
        <v>420</v>
      </c>
      <c r="B99" s="55" t="s">
        <v>124</v>
      </c>
      <c r="C99" s="83">
        <v>26550</v>
      </c>
      <c r="D99" s="23">
        <v>18041245.73</v>
      </c>
      <c r="E99" s="32">
        <f t="shared" ref="E99:E130" si="3">D99/$D$191</f>
        <v>5.1391062108811668E-3</v>
      </c>
      <c r="F99" s="33" t="s">
        <v>222</v>
      </c>
      <c r="G99" s="39" t="s">
        <v>271</v>
      </c>
      <c r="H99" s="35"/>
      <c r="J99" s="37"/>
      <c r="L99" s="37"/>
    </row>
    <row r="100" spans="1:12" s="36" customFormat="1" ht="24.75" customHeight="1" x14ac:dyDescent="0.25">
      <c r="A100" s="22" t="s">
        <v>48</v>
      </c>
      <c r="B100" s="55" t="s">
        <v>107</v>
      </c>
      <c r="C100" s="89">
        <v>12610</v>
      </c>
      <c r="D100" s="23">
        <v>3440008</v>
      </c>
      <c r="E100" s="32">
        <f t="shared" si="3"/>
        <v>9.7989721679163128E-4</v>
      </c>
      <c r="F100" s="33" t="s">
        <v>303</v>
      </c>
      <c r="G100" s="39" t="s">
        <v>267</v>
      </c>
      <c r="H100" s="35"/>
      <c r="J100" s="37"/>
      <c r="L100" s="37"/>
    </row>
    <row r="101" spans="1:12" s="36" customFormat="1" ht="24.75" customHeight="1" x14ac:dyDescent="0.25">
      <c r="A101" s="22" t="s">
        <v>24</v>
      </c>
      <c r="B101" s="55" t="s">
        <v>167</v>
      </c>
      <c r="C101" s="83">
        <v>2166</v>
      </c>
      <c r="D101" s="23">
        <v>2202150.2799999998</v>
      </c>
      <c r="E101" s="32">
        <f t="shared" si="3"/>
        <v>6.2728950930605724E-4</v>
      </c>
      <c r="F101" s="33" t="s">
        <v>303</v>
      </c>
      <c r="G101" s="39" t="s">
        <v>267</v>
      </c>
      <c r="H101" s="35"/>
      <c r="J101" s="37"/>
      <c r="L101" s="37"/>
    </row>
    <row r="102" spans="1:12" s="36" customFormat="1" ht="24.75" customHeight="1" x14ac:dyDescent="0.25">
      <c r="A102" s="22" t="s">
        <v>30</v>
      </c>
      <c r="B102" s="55" t="s">
        <v>168</v>
      </c>
      <c r="C102" s="83">
        <v>2749</v>
      </c>
      <c r="D102" s="23">
        <v>2595110.98</v>
      </c>
      <c r="E102" s="32">
        <f t="shared" si="3"/>
        <v>7.3922561417514221E-4</v>
      </c>
      <c r="F102" s="33" t="s">
        <v>303</v>
      </c>
      <c r="G102" s="39" t="s">
        <v>267</v>
      </c>
      <c r="H102" s="35"/>
      <c r="J102" s="37"/>
      <c r="L102" s="37"/>
    </row>
    <row r="103" spans="1:12" s="36" customFormat="1" ht="24.75" customHeight="1" x14ac:dyDescent="0.25">
      <c r="A103" s="22" t="s">
        <v>21</v>
      </c>
      <c r="B103" s="55" t="s">
        <v>169</v>
      </c>
      <c r="C103" s="83">
        <v>9484</v>
      </c>
      <c r="D103" s="23">
        <v>9444072.3599999994</v>
      </c>
      <c r="E103" s="32">
        <f t="shared" si="3"/>
        <v>2.6901740405088511E-3</v>
      </c>
      <c r="F103" s="33" t="s">
        <v>303</v>
      </c>
      <c r="G103" s="39" t="s">
        <v>267</v>
      </c>
      <c r="H103" s="35"/>
      <c r="J103" s="37"/>
      <c r="L103" s="37"/>
    </row>
    <row r="104" spans="1:12" s="36" customFormat="1" ht="24.75" customHeight="1" x14ac:dyDescent="0.25">
      <c r="A104" s="22" t="s">
        <v>364</v>
      </c>
      <c r="B104" s="55" t="s">
        <v>365</v>
      </c>
      <c r="C104" s="83">
        <v>9572</v>
      </c>
      <c r="D104" s="23">
        <v>8999446.5800000001</v>
      </c>
      <c r="E104" s="32">
        <f t="shared" si="3"/>
        <v>2.5635209733253423E-3</v>
      </c>
      <c r="F104" s="33" t="s">
        <v>303</v>
      </c>
      <c r="G104" s="39" t="s">
        <v>267</v>
      </c>
      <c r="H104" s="35"/>
      <c r="J104" s="37"/>
      <c r="L104" s="37"/>
    </row>
    <row r="105" spans="1:12" s="36" customFormat="1" ht="24.75" customHeight="1" x14ac:dyDescent="0.25">
      <c r="A105" s="22" t="s">
        <v>46</v>
      </c>
      <c r="B105" s="55" t="s">
        <v>170</v>
      </c>
      <c r="C105" s="83">
        <v>33565</v>
      </c>
      <c r="D105" s="23">
        <v>32808151</v>
      </c>
      <c r="E105" s="32">
        <f t="shared" si="3"/>
        <v>9.3455061305030614E-3</v>
      </c>
      <c r="F105" s="33" t="s">
        <v>303</v>
      </c>
      <c r="G105" s="39" t="s">
        <v>267</v>
      </c>
      <c r="H105" s="35"/>
      <c r="J105" s="37"/>
      <c r="L105" s="37"/>
    </row>
    <row r="106" spans="1:12" s="36" customFormat="1" ht="24.75" customHeight="1" x14ac:dyDescent="0.25">
      <c r="A106" s="22" t="s">
        <v>354</v>
      </c>
      <c r="B106" s="55" t="s">
        <v>355</v>
      </c>
      <c r="C106" s="83">
        <v>5419</v>
      </c>
      <c r="D106" s="23">
        <v>5127620.37</v>
      </c>
      <c r="E106" s="32">
        <f t="shared" si="3"/>
        <v>1.4606189663881812E-3</v>
      </c>
      <c r="F106" s="33" t="s">
        <v>303</v>
      </c>
      <c r="G106" s="39" t="s">
        <v>267</v>
      </c>
      <c r="H106" s="35"/>
      <c r="J106" s="37"/>
      <c r="L106" s="37"/>
    </row>
    <row r="107" spans="1:12" s="36" customFormat="1" ht="24.75" customHeight="1" x14ac:dyDescent="0.25">
      <c r="A107" s="22" t="s">
        <v>446</v>
      </c>
      <c r="B107" s="55" t="s">
        <v>447</v>
      </c>
      <c r="C107" s="83">
        <v>2054</v>
      </c>
      <c r="D107" s="23">
        <v>2008873.62</v>
      </c>
      <c r="E107" s="32">
        <f t="shared" si="3"/>
        <v>5.7223403815459995E-4</v>
      </c>
      <c r="F107" s="33" t="s">
        <v>303</v>
      </c>
      <c r="G107" s="39" t="s">
        <v>267</v>
      </c>
      <c r="H107" s="35"/>
      <c r="J107" s="37"/>
      <c r="L107" s="37"/>
    </row>
    <row r="108" spans="1:12" s="36" customFormat="1" ht="24.75" customHeight="1" x14ac:dyDescent="0.25">
      <c r="A108" s="22" t="s">
        <v>351</v>
      </c>
      <c r="B108" s="55" t="s">
        <v>337</v>
      </c>
      <c r="C108" s="89">
        <v>5000</v>
      </c>
      <c r="D108" s="23">
        <v>1132500</v>
      </c>
      <c r="E108" s="32">
        <f t="shared" si="3"/>
        <v>3.2259622594381246E-4</v>
      </c>
      <c r="F108" s="33" t="s">
        <v>338</v>
      </c>
      <c r="G108" s="34">
        <v>1024800823123</v>
      </c>
      <c r="H108" s="35"/>
      <c r="J108" s="37"/>
      <c r="L108" s="37"/>
    </row>
    <row r="109" spans="1:12" s="36" customFormat="1" ht="24.75" customHeight="1" x14ac:dyDescent="0.25">
      <c r="A109" s="22" t="s">
        <v>287</v>
      </c>
      <c r="B109" s="55" t="s">
        <v>286</v>
      </c>
      <c r="C109" s="89">
        <v>1480</v>
      </c>
      <c r="D109" s="23">
        <v>2209344</v>
      </c>
      <c r="E109" s="32">
        <f t="shared" si="3"/>
        <v>6.2933866332150667E-4</v>
      </c>
      <c r="F109" s="33" t="s">
        <v>285</v>
      </c>
      <c r="G109" s="34">
        <v>1026303117642</v>
      </c>
      <c r="H109" s="35"/>
      <c r="J109" s="37"/>
      <c r="L109" s="37"/>
    </row>
    <row r="110" spans="1:12" s="36" customFormat="1" ht="24.75" customHeight="1" x14ac:dyDescent="0.25">
      <c r="A110" s="22" t="s">
        <v>31</v>
      </c>
      <c r="B110" s="55" t="s">
        <v>159</v>
      </c>
      <c r="C110" s="83">
        <v>3721</v>
      </c>
      <c r="D110" s="23">
        <v>3596569.76</v>
      </c>
      <c r="E110" s="32">
        <f t="shared" si="3"/>
        <v>1.0244943319378749E-3</v>
      </c>
      <c r="F110" s="33" t="s">
        <v>239</v>
      </c>
      <c r="G110" s="34">
        <v>1052600002180</v>
      </c>
      <c r="H110" s="35"/>
      <c r="J110" s="37"/>
      <c r="L110" s="37"/>
    </row>
    <row r="111" spans="1:12" s="36" customFormat="1" ht="24.75" customHeight="1" x14ac:dyDescent="0.25">
      <c r="A111" s="22" t="s">
        <v>290</v>
      </c>
      <c r="B111" s="55" t="s">
        <v>289</v>
      </c>
      <c r="C111" s="89">
        <v>60</v>
      </c>
      <c r="D111" s="23">
        <v>773640</v>
      </c>
      <c r="E111" s="32">
        <f t="shared" si="3"/>
        <v>2.2037381389772279E-4</v>
      </c>
      <c r="F111" s="33" t="s">
        <v>288</v>
      </c>
      <c r="G111" s="34">
        <v>1068400002990</v>
      </c>
      <c r="H111" s="35"/>
      <c r="J111" s="37"/>
      <c r="L111" s="37"/>
    </row>
    <row r="112" spans="1:12" s="36" customFormat="1" ht="24.75" customHeight="1" x14ac:dyDescent="0.25">
      <c r="A112" s="22" t="s">
        <v>326</v>
      </c>
      <c r="B112" s="55" t="s">
        <v>325</v>
      </c>
      <c r="C112" s="83">
        <v>4000</v>
      </c>
      <c r="D112" s="23">
        <v>3740600</v>
      </c>
      <c r="E112" s="32">
        <f t="shared" si="3"/>
        <v>1.0655218037663795E-3</v>
      </c>
      <c r="F112" s="33" t="s">
        <v>288</v>
      </c>
      <c r="G112" s="34">
        <v>1068400002990</v>
      </c>
      <c r="H112" s="35"/>
      <c r="J112" s="37"/>
      <c r="L112" s="37"/>
    </row>
    <row r="113" spans="1:12" s="36" customFormat="1" ht="24.75" customHeight="1" x14ac:dyDescent="0.25">
      <c r="A113" s="22" t="s">
        <v>36</v>
      </c>
      <c r="B113" s="55" t="s">
        <v>135</v>
      </c>
      <c r="C113" s="83">
        <v>8000</v>
      </c>
      <c r="D113" s="23">
        <v>7317097.2800000003</v>
      </c>
      <c r="E113" s="32">
        <f t="shared" si="3"/>
        <v>2.0842984259529674E-3</v>
      </c>
      <c r="F113" s="33" t="s">
        <v>306</v>
      </c>
      <c r="G113" s="34">
        <v>1197746000000</v>
      </c>
      <c r="H113" s="35"/>
      <c r="J113" s="37"/>
      <c r="L113" s="37"/>
    </row>
    <row r="114" spans="1:12" s="36" customFormat="1" ht="24.75" customHeight="1" x14ac:dyDescent="0.25">
      <c r="A114" s="22" t="s">
        <v>37</v>
      </c>
      <c r="B114" s="55" t="s">
        <v>136</v>
      </c>
      <c r="C114" s="83">
        <v>22990</v>
      </c>
      <c r="D114" s="23">
        <v>23791993.739999998</v>
      </c>
      <c r="E114" s="32">
        <f t="shared" si="3"/>
        <v>6.777225066845749E-3</v>
      </c>
      <c r="F114" s="33" t="s">
        <v>306</v>
      </c>
      <c r="G114" s="34">
        <v>1197746000000</v>
      </c>
      <c r="H114" s="35"/>
      <c r="J114" s="37"/>
      <c r="L114" s="37"/>
    </row>
    <row r="115" spans="1:12" s="36" customFormat="1" ht="24.75" customHeight="1" x14ac:dyDescent="0.25">
      <c r="A115" s="24" t="s">
        <v>335</v>
      </c>
      <c r="B115" s="39" t="s">
        <v>334</v>
      </c>
      <c r="C115" s="83">
        <v>20980</v>
      </c>
      <c r="D115" s="23">
        <v>19522729.199999999</v>
      </c>
      <c r="E115" s="32">
        <f t="shared" si="3"/>
        <v>5.5611114878967461E-3</v>
      </c>
      <c r="F115" s="38" t="s">
        <v>256</v>
      </c>
      <c r="G115" s="34">
        <v>1027700505348</v>
      </c>
      <c r="H115" s="35"/>
      <c r="J115" s="37"/>
      <c r="L115" s="37"/>
    </row>
    <row r="116" spans="1:12" s="36" customFormat="1" ht="24.75" customHeight="1" x14ac:dyDescent="0.25">
      <c r="A116" s="24" t="s">
        <v>381</v>
      </c>
      <c r="B116" s="88" t="s">
        <v>382</v>
      </c>
      <c r="C116" s="83">
        <v>27911</v>
      </c>
      <c r="D116" s="23">
        <v>25391753.140000001</v>
      </c>
      <c r="E116" s="32">
        <f t="shared" si="3"/>
        <v>7.2329216185968645E-3</v>
      </c>
      <c r="F116" s="38" t="s">
        <v>256</v>
      </c>
      <c r="G116" s="34">
        <v>1027700505348</v>
      </c>
      <c r="H116" s="35"/>
      <c r="J116" s="37"/>
      <c r="L116" s="37"/>
    </row>
    <row r="117" spans="1:12" s="36" customFormat="1" ht="24.75" customHeight="1" x14ac:dyDescent="0.25">
      <c r="A117" s="24" t="s">
        <v>4</v>
      </c>
      <c r="B117" s="39" t="s">
        <v>219</v>
      </c>
      <c r="C117" s="83">
        <v>8221</v>
      </c>
      <c r="D117" s="23">
        <v>8329106.1500000004</v>
      </c>
      <c r="E117" s="32">
        <f t="shared" si="3"/>
        <v>2.3725723703977024E-3</v>
      </c>
      <c r="F117" s="38" t="s">
        <v>256</v>
      </c>
      <c r="G117" s="34">
        <v>1027700505348</v>
      </c>
      <c r="H117" s="35"/>
      <c r="J117" s="37"/>
      <c r="L117" s="37"/>
    </row>
    <row r="118" spans="1:12" s="36" customFormat="1" ht="24.75" customHeight="1" x14ac:dyDescent="0.25">
      <c r="A118" s="24" t="s">
        <v>20</v>
      </c>
      <c r="B118" s="39" t="s">
        <v>218</v>
      </c>
      <c r="C118" s="86">
        <v>560</v>
      </c>
      <c r="D118" s="23">
        <v>383291.74</v>
      </c>
      <c r="E118" s="32">
        <f t="shared" si="3"/>
        <v>1.0918187086926006E-4</v>
      </c>
      <c r="F118" s="38" t="s">
        <v>255</v>
      </c>
      <c r="G118" s="34">
        <v>1028600512181</v>
      </c>
      <c r="H118" s="35"/>
      <c r="J118" s="37"/>
      <c r="L118" s="37"/>
    </row>
    <row r="119" spans="1:12" s="36" customFormat="1" ht="24.75" customHeight="1" x14ac:dyDescent="0.25">
      <c r="A119" s="22" t="s">
        <v>386</v>
      </c>
      <c r="B119" s="55" t="s">
        <v>387</v>
      </c>
      <c r="C119" s="83">
        <v>9000</v>
      </c>
      <c r="D119" s="23">
        <v>9142650</v>
      </c>
      <c r="E119" s="32">
        <f t="shared" si="3"/>
        <v>2.604312922847856E-3</v>
      </c>
      <c r="F119" s="33" t="s">
        <v>308</v>
      </c>
      <c r="G119" s="39" t="s">
        <v>268</v>
      </c>
      <c r="H119" s="35"/>
      <c r="J119" s="37"/>
      <c r="L119" s="37"/>
    </row>
    <row r="120" spans="1:12" s="36" customFormat="1" ht="24.75" customHeight="1" x14ac:dyDescent="0.25">
      <c r="A120" s="22" t="s">
        <v>61</v>
      </c>
      <c r="B120" s="55" t="s">
        <v>154</v>
      </c>
      <c r="C120" s="83">
        <v>30550</v>
      </c>
      <c r="D120" s="23">
        <v>29607417.300000001</v>
      </c>
      <c r="E120" s="32">
        <f t="shared" si="3"/>
        <v>8.4337669588728844E-3</v>
      </c>
      <c r="F120" s="33" t="s">
        <v>308</v>
      </c>
      <c r="G120" s="39" t="s">
        <v>268</v>
      </c>
      <c r="H120" s="35"/>
      <c r="J120" s="37"/>
      <c r="L120" s="37"/>
    </row>
    <row r="121" spans="1:12" s="36" customFormat="1" ht="24.75" customHeight="1" x14ac:dyDescent="0.25">
      <c r="A121" s="22" t="s">
        <v>43</v>
      </c>
      <c r="B121" s="55" t="s">
        <v>201</v>
      </c>
      <c r="C121" s="83">
        <v>11000</v>
      </c>
      <c r="D121" s="23">
        <v>10873687.33</v>
      </c>
      <c r="E121" s="32">
        <f t="shared" si="3"/>
        <v>3.0974044103762037E-3</v>
      </c>
      <c r="F121" s="33" t="s">
        <v>308</v>
      </c>
      <c r="G121" s="39" t="s">
        <v>268</v>
      </c>
      <c r="H121" s="35"/>
      <c r="J121" s="37"/>
      <c r="L121" s="37"/>
    </row>
    <row r="122" spans="1:12" s="36" customFormat="1" ht="24.75" customHeight="1" x14ac:dyDescent="0.25">
      <c r="A122" s="22" t="s">
        <v>66</v>
      </c>
      <c r="B122" s="55" t="s">
        <v>202</v>
      </c>
      <c r="C122" s="83">
        <v>32495</v>
      </c>
      <c r="D122" s="23">
        <v>31350851.050000001</v>
      </c>
      <c r="E122" s="32">
        <f t="shared" si="3"/>
        <v>8.9303896060544015E-3</v>
      </c>
      <c r="F122" s="33" t="s">
        <v>308</v>
      </c>
      <c r="G122" s="39" t="s">
        <v>268</v>
      </c>
      <c r="H122" s="35"/>
      <c r="J122" s="37"/>
      <c r="L122" s="37"/>
    </row>
    <row r="123" spans="1:12" s="36" customFormat="1" ht="24.75" customHeight="1" x14ac:dyDescent="0.25">
      <c r="A123" s="22" t="s">
        <v>8</v>
      </c>
      <c r="B123" s="55" t="s">
        <v>203</v>
      </c>
      <c r="C123" s="83">
        <v>435</v>
      </c>
      <c r="D123" s="23">
        <v>409413.3</v>
      </c>
      <c r="E123" s="32">
        <f t="shared" si="3"/>
        <v>1.1662268029245198E-4</v>
      </c>
      <c r="F123" s="33" t="s">
        <v>308</v>
      </c>
      <c r="G123" s="39" t="s">
        <v>268</v>
      </c>
      <c r="H123" s="35"/>
      <c r="J123" s="37"/>
      <c r="L123" s="37"/>
    </row>
    <row r="124" spans="1:12" s="36" customFormat="1" ht="24.75" customHeight="1" x14ac:dyDescent="0.25">
      <c r="A124" s="22" t="s">
        <v>319</v>
      </c>
      <c r="B124" s="55" t="s">
        <v>194</v>
      </c>
      <c r="C124" s="83">
        <v>42700</v>
      </c>
      <c r="D124" s="23">
        <v>42020344.100000001</v>
      </c>
      <c r="E124" s="32">
        <f t="shared" si="3"/>
        <v>1.1969628626508032E-2</v>
      </c>
      <c r="F124" s="33" t="s">
        <v>249</v>
      </c>
      <c r="G124" s="34">
        <v>1027739460737</v>
      </c>
      <c r="H124" s="35"/>
      <c r="J124" s="37"/>
      <c r="L124" s="37"/>
    </row>
    <row r="125" spans="1:12" s="36" customFormat="1" ht="24.75" customHeight="1" x14ac:dyDescent="0.25">
      <c r="A125" s="22" t="s">
        <v>320</v>
      </c>
      <c r="B125" s="55" t="s">
        <v>321</v>
      </c>
      <c r="C125" s="83">
        <v>17500</v>
      </c>
      <c r="D125" s="23">
        <v>17318350</v>
      </c>
      <c r="E125" s="32">
        <f t="shared" si="3"/>
        <v>4.9331870636415229E-3</v>
      </c>
      <c r="F125" s="33" t="s">
        <v>249</v>
      </c>
      <c r="G125" s="34">
        <v>1027739460737</v>
      </c>
      <c r="H125" s="35"/>
      <c r="J125" s="37"/>
      <c r="L125" s="37"/>
    </row>
    <row r="126" spans="1:12" s="36" customFormat="1" ht="24.75" customHeight="1" x14ac:dyDescent="0.25">
      <c r="A126" s="22" t="s">
        <v>80</v>
      </c>
      <c r="B126" s="55" t="s">
        <v>171</v>
      </c>
      <c r="C126" s="83">
        <v>1900</v>
      </c>
      <c r="D126" s="23">
        <v>1860936</v>
      </c>
      <c r="E126" s="32">
        <f t="shared" si="3"/>
        <v>5.3009353670902828E-4</v>
      </c>
      <c r="F126" s="33" t="s">
        <v>346</v>
      </c>
      <c r="G126" s="39" t="s">
        <v>269</v>
      </c>
      <c r="H126" s="35"/>
      <c r="J126" s="37"/>
      <c r="L126" s="37"/>
    </row>
    <row r="127" spans="1:12" s="36" customFormat="1" ht="24.75" customHeight="1" x14ac:dyDescent="0.25">
      <c r="A127" s="22" t="s">
        <v>29</v>
      </c>
      <c r="B127" s="55" t="s">
        <v>172</v>
      </c>
      <c r="C127" s="83">
        <v>85940</v>
      </c>
      <c r="D127" s="23">
        <v>82768814</v>
      </c>
      <c r="E127" s="32">
        <f t="shared" si="3"/>
        <v>2.3576959843042283E-2</v>
      </c>
      <c r="F127" s="33" t="s">
        <v>346</v>
      </c>
      <c r="G127" s="39" t="s">
        <v>269</v>
      </c>
      <c r="H127" s="35"/>
      <c r="J127" s="37"/>
      <c r="L127" s="37"/>
    </row>
    <row r="128" spans="1:12" s="36" customFormat="1" ht="24.75" customHeight="1" x14ac:dyDescent="0.25">
      <c r="A128" s="22" t="s">
        <v>86</v>
      </c>
      <c r="B128" s="55" t="s">
        <v>207</v>
      </c>
      <c r="C128" s="83">
        <v>876</v>
      </c>
      <c r="D128" s="23">
        <v>867134.88</v>
      </c>
      <c r="E128" s="32">
        <f t="shared" si="3"/>
        <v>2.470061277459079E-4</v>
      </c>
      <c r="F128" s="33" t="s">
        <v>346</v>
      </c>
      <c r="G128" s="39" t="s">
        <v>269</v>
      </c>
      <c r="H128" s="35"/>
      <c r="J128" s="37"/>
      <c r="L128" s="37"/>
    </row>
    <row r="129" spans="1:12" s="36" customFormat="1" ht="24.75" customHeight="1" x14ac:dyDescent="0.25">
      <c r="A129" s="22" t="s">
        <v>89</v>
      </c>
      <c r="B129" s="55" t="s">
        <v>208</v>
      </c>
      <c r="C129" s="83">
        <v>31852</v>
      </c>
      <c r="D129" s="23">
        <v>31472324.16</v>
      </c>
      <c r="E129" s="32">
        <f t="shared" si="3"/>
        <v>8.9649916076788225E-3</v>
      </c>
      <c r="F129" s="33" t="s">
        <v>346</v>
      </c>
      <c r="G129" s="39" t="s">
        <v>269</v>
      </c>
      <c r="H129" s="35"/>
      <c r="J129" s="37"/>
      <c r="L129" s="37"/>
    </row>
    <row r="130" spans="1:12" s="36" customFormat="1" ht="24.75" customHeight="1" x14ac:dyDescent="0.25">
      <c r="A130" s="22" t="s">
        <v>95</v>
      </c>
      <c r="B130" s="55" t="s">
        <v>209</v>
      </c>
      <c r="C130" s="83">
        <v>52964</v>
      </c>
      <c r="D130" s="23">
        <v>51924162.82</v>
      </c>
      <c r="E130" s="32">
        <f t="shared" si="3"/>
        <v>1.4790762879491413E-2</v>
      </c>
      <c r="F130" s="33" t="s">
        <v>346</v>
      </c>
      <c r="G130" s="39" t="s">
        <v>269</v>
      </c>
      <c r="H130" s="35"/>
      <c r="J130" s="37"/>
      <c r="L130" s="37"/>
    </row>
    <row r="131" spans="1:12" s="36" customFormat="1" ht="24.75" customHeight="1" x14ac:dyDescent="0.25">
      <c r="A131" s="22" t="s">
        <v>84</v>
      </c>
      <c r="B131" s="55" t="s">
        <v>137</v>
      </c>
      <c r="C131" s="83">
        <v>32407</v>
      </c>
      <c r="D131" s="23">
        <v>31449474.75</v>
      </c>
      <c r="E131" s="32">
        <f t="shared" ref="E131:E162" si="4">D131/$D$191</f>
        <v>8.9584828805873949E-3</v>
      </c>
      <c r="F131" s="33" t="s">
        <v>232</v>
      </c>
      <c r="G131" s="34">
        <v>1027700342890</v>
      </c>
      <c r="H131" s="35"/>
      <c r="J131" s="37"/>
      <c r="L131" s="37"/>
    </row>
    <row r="132" spans="1:12" s="36" customFormat="1" ht="24.75" customHeight="1" x14ac:dyDescent="0.25">
      <c r="A132" s="22" t="s">
        <v>18</v>
      </c>
      <c r="B132" s="55" t="s">
        <v>173</v>
      </c>
      <c r="C132" s="83">
        <v>40450</v>
      </c>
      <c r="D132" s="23">
        <v>40240469</v>
      </c>
      <c r="E132" s="32">
        <f t="shared" si="4"/>
        <v>1.1462625544908593E-2</v>
      </c>
      <c r="F132" s="33" t="s">
        <v>309</v>
      </c>
      <c r="G132" s="39" t="s">
        <v>270</v>
      </c>
      <c r="H132" s="35"/>
      <c r="J132" s="37"/>
      <c r="L132" s="37"/>
    </row>
    <row r="133" spans="1:12" s="36" customFormat="1" ht="24.75" customHeight="1" x14ac:dyDescent="0.25">
      <c r="A133" s="22" t="s">
        <v>82</v>
      </c>
      <c r="B133" s="55" t="s">
        <v>174</v>
      </c>
      <c r="C133" s="83">
        <v>11950</v>
      </c>
      <c r="D133" s="23">
        <v>11615280.5</v>
      </c>
      <c r="E133" s="32">
        <f t="shared" si="4"/>
        <v>3.3086495828510013E-3</v>
      </c>
      <c r="F133" s="33" t="s">
        <v>309</v>
      </c>
      <c r="G133" s="39" t="s">
        <v>270</v>
      </c>
      <c r="H133" s="35"/>
      <c r="J133" s="37"/>
      <c r="L133" s="37"/>
    </row>
    <row r="134" spans="1:12" s="36" customFormat="1" ht="24.75" customHeight="1" x14ac:dyDescent="0.25">
      <c r="A134" s="22" t="s">
        <v>72</v>
      </c>
      <c r="B134" s="55" t="s">
        <v>175</v>
      </c>
      <c r="C134" s="83">
        <v>7000</v>
      </c>
      <c r="D134" s="23">
        <v>7263130</v>
      </c>
      <c r="E134" s="32">
        <f t="shared" si="4"/>
        <v>2.0689256746483729E-3</v>
      </c>
      <c r="F134" s="33" t="s">
        <v>309</v>
      </c>
      <c r="G134" s="39" t="s">
        <v>270</v>
      </c>
      <c r="H134" s="35"/>
      <c r="J134" s="37"/>
      <c r="L134" s="37"/>
    </row>
    <row r="135" spans="1:12" s="36" customFormat="1" ht="24.75" customHeight="1" x14ac:dyDescent="0.25">
      <c r="A135" s="22" t="s">
        <v>88</v>
      </c>
      <c r="B135" s="55" t="s">
        <v>176</v>
      </c>
      <c r="C135" s="83">
        <v>17760</v>
      </c>
      <c r="D135" s="23">
        <v>17753784</v>
      </c>
      <c r="E135" s="32">
        <f t="shared" si="4"/>
        <v>5.057221823065468E-3</v>
      </c>
      <c r="F135" s="33" t="s">
        <v>304</v>
      </c>
      <c r="G135" s="39" t="s">
        <v>272</v>
      </c>
      <c r="H135" s="35"/>
      <c r="J135" s="37"/>
      <c r="L135" s="37"/>
    </row>
    <row r="136" spans="1:12" s="36" customFormat="1" ht="24.75" customHeight="1" x14ac:dyDescent="0.25">
      <c r="A136" s="22" t="s">
        <v>3</v>
      </c>
      <c r="B136" s="55" t="s">
        <v>177</v>
      </c>
      <c r="C136" s="83">
        <v>14275</v>
      </c>
      <c r="D136" s="23">
        <v>14504827.5</v>
      </c>
      <c r="E136" s="32">
        <f t="shared" si="4"/>
        <v>4.1317462335240833E-3</v>
      </c>
      <c r="F136" s="33" t="s">
        <v>304</v>
      </c>
      <c r="G136" s="39" t="s">
        <v>272</v>
      </c>
      <c r="H136" s="35"/>
      <c r="J136" s="37"/>
      <c r="L136" s="37"/>
    </row>
    <row r="137" spans="1:12" s="36" customFormat="1" ht="24.75" customHeight="1" x14ac:dyDescent="0.25">
      <c r="A137" s="22" t="s">
        <v>22</v>
      </c>
      <c r="B137" s="55" t="s">
        <v>178</v>
      </c>
      <c r="C137" s="83">
        <v>18378</v>
      </c>
      <c r="D137" s="23">
        <v>17487892.600000001</v>
      </c>
      <c r="E137" s="32">
        <f t="shared" si="4"/>
        <v>4.9814818123361821E-3</v>
      </c>
      <c r="F137" s="33" t="s">
        <v>304</v>
      </c>
      <c r="G137" s="39" t="s">
        <v>272</v>
      </c>
      <c r="H137" s="35"/>
      <c r="J137" s="37"/>
      <c r="L137" s="37"/>
    </row>
    <row r="138" spans="1:12" s="36" customFormat="1" ht="24.75" customHeight="1" x14ac:dyDescent="0.25">
      <c r="A138" s="22" t="s">
        <v>2</v>
      </c>
      <c r="B138" s="55" t="s">
        <v>179</v>
      </c>
      <c r="C138" s="83">
        <v>14000</v>
      </c>
      <c r="D138" s="23">
        <v>14254780</v>
      </c>
      <c r="E138" s="32">
        <f t="shared" si="4"/>
        <v>4.0605194080877167E-3</v>
      </c>
      <c r="F138" s="33" t="s">
        <v>304</v>
      </c>
      <c r="G138" s="39" t="s">
        <v>272</v>
      </c>
      <c r="H138" s="35"/>
      <c r="J138" s="37"/>
      <c r="L138" s="37"/>
    </row>
    <row r="139" spans="1:12" s="36" customFormat="1" ht="24.75" customHeight="1" x14ac:dyDescent="0.25">
      <c r="A139" s="22" t="s">
        <v>87</v>
      </c>
      <c r="B139" s="55" t="s">
        <v>180</v>
      </c>
      <c r="C139" s="83">
        <v>45000</v>
      </c>
      <c r="D139" s="23">
        <v>40478400</v>
      </c>
      <c r="E139" s="32">
        <f t="shared" si="4"/>
        <v>1.1530400946793834E-2</v>
      </c>
      <c r="F139" s="33" t="s">
        <v>304</v>
      </c>
      <c r="G139" s="39" t="s">
        <v>272</v>
      </c>
      <c r="H139" s="35"/>
      <c r="J139" s="37"/>
      <c r="L139" s="37"/>
    </row>
    <row r="140" spans="1:12" s="36" customFormat="1" ht="24.75" customHeight="1" x14ac:dyDescent="0.25">
      <c r="A140" s="22" t="s">
        <v>65</v>
      </c>
      <c r="B140" s="55" t="s">
        <v>181</v>
      </c>
      <c r="C140" s="83">
        <v>10224</v>
      </c>
      <c r="D140" s="23">
        <v>9980600</v>
      </c>
      <c r="E140" s="32">
        <f t="shared" si="4"/>
        <v>2.8430056447283128E-3</v>
      </c>
      <c r="F140" s="33" t="s">
        <v>304</v>
      </c>
      <c r="G140" s="39" t="s">
        <v>272</v>
      </c>
      <c r="H140" s="35"/>
      <c r="J140" s="37"/>
      <c r="L140" s="37"/>
    </row>
    <row r="141" spans="1:12" s="36" customFormat="1" ht="24.75" customHeight="1" x14ac:dyDescent="0.25">
      <c r="A141" s="22" t="s">
        <v>47</v>
      </c>
      <c r="B141" s="55" t="s">
        <v>182</v>
      </c>
      <c r="C141" s="83">
        <v>9447</v>
      </c>
      <c r="D141" s="23">
        <v>9161232.5</v>
      </c>
      <c r="E141" s="32">
        <f t="shared" si="4"/>
        <v>2.6096062070585409E-3</v>
      </c>
      <c r="F141" s="33" t="s">
        <v>304</v>
      </c>
      <c r="G141" s="39" t="s">
        <v>272</v>
      </c>
      <c r="H141" s="35"/>
      <c r="J141" s="37"/>
      <c r="L141" s="37"/>
    </row>
    <row r="142" spans="1:12" s="36" customFormat="1" ht="24.75" customHeight="1" x14ac:dyDescent="0.25">
      <c r="A142" s="22" t="s">
        <v>366</v>
      </c>
      <c r="B142" s="55" t="s">
        <v>367</v>
      </c>
      <c r="C142" s="83">
        <v>23950</v>
      </c>
      <c r="D142" s="23">
        <v>22208116.5</v>
      </c>
      <c r="E142" s="32">
        <f t="shared" si="4"/>
        <v>6.3260525988702073E-3</v>
      </c>
      <c r="F142" s="33" t="s">
        <v>304</v>
      </c>
      <c r="G142" s="39" t="s">
        <v>272</v>
      </c>
      <c r="H142" s="35"/>
      <c r="J142" s="37"/>
      <c r="L142" s="37"/>
    </row>
    <row r="143" spans="1:12" s="36" customFormat="1" ht="24.75" customHeight="1" x14ac:dyDescent="0.25">
      <c r="A143" s="24" t="s">
        <v>64</v>
      </c>
      <c r="B143" s="39" t="s">
        <v>211</v>
      </c>
      <c r="C143" s="54">
        <v>43460</v>
      </c>
      <c r="D143" s="23">
        <v>32654974.800000001</v>
      </c>
      <c r="E143" s="32">
        <f t="shared" si="4"/>
        <v>9.3018734028876837E-3</v>
      </c>
      <c r="F143" s="38" t="s">
        <v>252</v>
      </c>
      <c r="G143" s="39" t="s">
        <v>273</v>
      </c>
      <c r="H143" s="35"/>
      <c r="J143" s="37"/>
      <c r="L143" s="37"/>
    </row>
    <row r="144" spans="1:12" s="36" customFormat="1" ht="24.75" customHeight="1" x14ac:dyDescent="0.25">
      <c r="A144" s="24" t="s">
        <v>436</v>
      </c>
      <c r="B144" s="39" t="s">
        <v>437</v>
      </c>
      <c r="C144" s="54">
        <v>994</v>
      </c>
      <c r="D144" s="23">
        <v>740480.3</v>
      </c>
      <c r="E144" s="32">
        <f t="shared" si="4"/>
        <v>2.1092816791677002E-4</v>
      </c>
      <c r="F144" s="38" t="s">
        <v>438</v>
      </c>
      <c r="G144" s="66" t="s">
        <v>439</v>
      </c>
      <c r="H144" s="35"/>
      <c r="J144" s="37"/>
      <c r="L144" s="37"/>
    </row>
    <row r="145" spans="1:12" s="36" customFormat="1" ht="24.75" customHeight="1" x14ac:dyDescent="0.25">
      <c r="A145" s="22" t="s">
        <v>327</v>
      </c>
      <c r="B145" s="55" t="s">
        <v>108</v>
      </c>
      <c r="C145" s="83">
        <v>37000</v>
      </c>
      <c r="D145" s="23">
        <v>9246670</v>
      </c>
      <c r="E145" s="32">
        <f t="shared" si="4"/>
        <v>2.6339433505941476E-3</v>
      </c>
      <c r="F145" s="33" t="s">
        <v>221</v>
      </c>
      <c r="G145" s="47" t="s">
        <v>277</v>
      </c>
      <c r="H145" s="35"/>
      <c r="J145" s="37"/>
      <c r="L145" s="37"/>
    </row>
    <row r="146" spans="1:12" s="36" customFormat="1" ht="24.75" customHeight="1" x14ac:dyDescent="0.25">
      <c r="A146" s="22" t="s">
        <v>57</v>
      </c>
      <c r="B146" s="55" t="s">
        <v>183</v>
      </c>
      <c r="C146" s="83">
        <v>34853</v>
      </c>
      <c r="D146" s="23">
        <v>35358019.969999999</v>
      </c>
      <c r="E146" s="32">
        <f t="shared" si="4"/>
        <v>1.0071844414276337E-2</v>
      </c>
      <c r="F146" s="33" t="s">
        <v>221</v>
      </c>
      <c r="G146" s="47" t="s">
        <v>277</v>
      </c>
      <c r="H146" s="35"/>
      <c r="J146" s="37"/>
      <c r="L146" s="37"/>
    </row>
    <row r="147" spans="1:12" s="36" customFormat="1" ht="24.75" customHeight="1" x14ac:dyDescent="0.25">
      <c r="A147" s="24" t="s">
        <v>317</v>
      </c>
      <c r="B147" s="39" t="s">
        <v>214</v>
      </c>
      <c r="C147" s="54">
        <v>10394</v>
      </c>
      <c r="D147" s="23">
        <v>7944734.2199999997</v>
      </c>
      <c r="E147" s="32">
        <f t="shared" si="4"/>
        <v>2.2630828039723254E-3</v>
      </c>
      <c r="F147" s="38" t="s">
        <v>299</v>
      </c>
      <c r="G147" s="34">
        <v>1026605256589</v>
      </c>
      <c r="H147" s="35"/>
      <c r="J147" s="37"/>
      <c r="L147" s="37"/>
    </row>
    <row r="148" spans="1:12" s="36" customFormat="1" ht="24.75" customHeight="1" x14ac:dyDescent="0.25">
      <c r="A148" s="24" t="s">
        <v>434</v>
      </c>
      <c r="B148" s="39" t="s">
        <v>433</v>
      </c>
      <c r="C148" s="54">
        <v>526</v>
      </c>
      <c r="D148" s="23">
        <v>479969.74</v>
      </c>
      <c r="E148" s="32">
        <f t="shared" si="4"/>
        <v>1.3672090657062508E-4</v>
      </c>
      <c r="F148" s="38" t="s">
        <v>435</v>
      </c>
      <c r="G148" s="34">
        <v>1026605256589</v>
      </c>
      <c r="H148" s="35"/>
      <c r="J148" s="37"/>
      <c r="L148" s="37"/>
    </row>
    <row r="149" spans="1:12" s="36" customFormat="1" ht="24.75" customHeight="1" x14ac:dyDescent="0.25">
      <c r="A149" s="22" t="s">
        <v>292</v>
      </c>
      <c r="B149" s="55" t="s">
        <v>291</v>
      </c>
      <c r="C149" s="83">
        <v>380</v>
      </c>
      <c r="D149" s="23">
        <v>621604</v>
      </c>
      <c r="E149" s="32">
        <f t="shared" si="4"/>
        <v>1.7706587587777272E-4</v>
      </c>
      <c r="F149" s="33" t="s">
        <v>244</v>
      </c>
      <c r="G149" s="34">
        <v>1023501236901</v>
      </c>
      <c r="H149" s="35"/>
      <c r="J149" s="37"/>
      <c r="L149" s="37"/>
    </row>
    <row r="150" spans="1:12" s="36" customFormat="1" ht="24.75" customHeight="1" x14ac:dyDescent="0.25">
      <c r="A150" s="22" t="s">
        <v>93</v>
      </c>
      <c r="B150" s="55" t="s">
        <v>184</v>
      </c>
      <c r="C150" s="83">
        <v>50000</v>
      </c>
      <c r="D150" s="23">
        <v>49539500</v>
      </c>
      <c r="E150" s="32">
        <f t="shared" si="4"/>
        <v>1.411148409284194E-2</v>
      </c>
      <c r="F150" s="33" t="s">
        <v>244</v>
      </c>
      <c r="G150" s="34">
        <v>1023501236901</v>
      </c>
      <c r="H150" s="35"/>
      <c r="J150" s="37"/>
      <c r="L150" s="37"/>
    </row>
    <row r="151" spans="1:12" s="58" customFormat="1" ht="24.75" customHeight="1" x14ac:dyDescent="0.25">
      <c r="A151" s="22" t="s">
        <v>79</v>
      </c>
      <c r="B151" s="55" t="s">
        <v>185</v>
      </c>
      <c r="C151" s="83">
        <v>8000</v>
      </c>
      <c r="D151" s="23">
        <v>7921438.2400000002</v>
      </c>
      <c r="E151" s="32">
        <f t="shared" si="4"/>
        <v>2.2564468699964647E-3</v>
      </c>
      <c r="F151" s="33" t="s">
        <v>245</v>
      </c>
      <c r="G151" s="34">
        <v>1057747421247</v>
      </c>
      <c r="H151" s="35"/>
    </row>
    <row r="152" spans="1:12" s="36" customFormat="1" ht="24.75" customHeight="1" x14ac:dyDescent="0.25">
      <c r="A152" s="22" t="s">
        <v>388</v>
      </c>
      <c r="B152" s="55" t="s">
        <v>389</v>
      </c>
      <c r="C152" s="83">
        <v>10000</v>
      </c>
      <c r="D152" s="23">
        <v>9509700</v>
      </c>
      <c r="E152" s="32">
        <f t="shared" si="4"/>
        <v>2.7088682824352082E-3</v>
      </c>
      <c r="F152" s="33" t="s">
        <v>390</v>
      </c>
      <c r="G152" s="34">
        <v>1144400000425</v>
      </c>
      <c r="H152" s="35"/>
      <c r="J152" s="37"/>
      <c r="L152" s="37"/>
    </row>
    <row r="153" spans="1:12" s="36" customFormat="1" ht="24.75" customHeight="1" x14ac:dyDescent="0.25">
      <c r="A153" s="22" t="s">
        <v>34</v>
      </c>
      <c r="B153" s="55" t="s">
        <v>152</v>
      </c>
      <c r="C153" s="83">
        <v>14340</v>
      </c>
      <c r="D153" s="23">
        <v>13934178</v>
      </c>
      <c r="E153" s="32">
        <f t="shared" si="4"/>
        <v>3.9691949089883452E-3</v>
      </c>
      <c r="F153" s="33" t="s">
        <v>237</v>
      </c>
      <c r="G153" s="34">
        <v>1107746282687</v>
      </c>
      <c r="H153" s="35"/>
      <c r="J153" s="37"/>
      <c r="L153" s="37"/>
    </row>
    <row r="154" spans="1:12" s="36" customFormat="1" ht="24.75" customHeight="1" x14ac:dyDescent="0.25">
      <c r="A154" s="22" t="s">
        <v>38</v>
      </c>
      <c r="B154" s="55" t="s">
        <v>153</v>
      </c>
      <c r="C154" s="83">
        <v>6000</v>
      </c>
      <c r="D154" s="23">
        <v>5528820</v>
      </c>
      <c r="E154" s="32">
        <f t="shared" si="4"/>
        <v>1.5749019566646085E-3</v>
      </c>
      <c r="F154" s="33" t="s">
        <v>237</v>
      </c>
      <c r="G154" s="34">
        <v>1107746282687</v>
      </c>
      <c r="H154" s="35"/>
      <c r="J154" s="37"/>
      <c r="L154" s="37"/>
    </row>
    <row r="155" spans="1:12" s="36" customFormat="1" ht="24.75" customHeight="1" x14ac:dyDescent="0.25">
      <c r="A155" s="22" t="s">
        <v>295</v>
      </c>
      <c r="B155" s="55" t="s">
        <v>294</v>
      </c>
      <c r="C155" s="83">
        <v>3170</v>
      </c>
      <c r="D155" s="23">
        <v>1497508</v>
      </c>
      <c r="E155" s="32">
        <f t="shared" si="4"/>
        <v>4.2656991533833704E-4</v>
      </c>
      <c r="F155" s="33" t="s">
        <v>293</v>
      </c>
      <c r="G155" s="34">
        <v>1021601623702</v>
      </c>
      <c r="H155" s="35"/>
      <c r="J155" s="37"/>
      <c r="L155" s="37"/>
    </row>
    <row r="156" spans="1:12" s="36" customFormat="1" ht="24.75" customHeight="1" x14ac:dyDescent="0.25">
      <c r="A156" s="22" t="s">
        <v>391</v>
      </c>
      <c r="B156" s="55" t="s">
        <v>392</v>
      </c>
      <c r="C156" s="83">
        <v>12900</v>
      </c>
      <c r="D156" s="23">
        <v>12619038</v>
      </c>
      <c r="E156" s="32">
        <f t="shared" si="4"/>
        <v>3.5945730983148391E-3</v>
      </c>
      <c r="F156" s="33" t="s">
        <v>293</v>
      </c>
      <c r="G156" s="34">
        <v>1021601623702</v>
      </c>
      <c r="H156" s="35"/>
      <c r="J156" s="37"/>
      <c r="L156" s="37"/>
    </row>
    <row r="157" spans="1:12" s="36" customFormat="1" ht="24.75" customHeight="1" x14ac:dyDescent="0.25">
      <c r="A157" s="22" t="s">
        <v>339</v>
      </c>
      <c r="B157" s="55" t="s">
        <v>340</v>
      </c>
      <c r="C157" s="83">
        <v>5270</v>
      </c>
      <c r="D157" s="23">
        <v>5106349.42</v>
      </c>
      <c r="E157" s="32">
        <f t="shared" si="4"/>
        <v>1.4545598686466893E-3</v>
      </c>
      <c r="F157" s="33" t="s">
        <v>233</v>
      </c>
      <c r="G157" s="34">
        <v>1027739893246</v>
      </c>
      <c r="H157" s="35"/>
      <c r="J157" s="37"/>
      <c r="L157" s="37"/>
    </row>
    <row r="158" spans="1:12" s="36" customFormat="1" ht="24.75" customHeight="1" x14ac:dyDescent="0.25">
      <c r="A158" s="22" t="s">
        <v>23</v>
      </c>
      <c r="B158" s="55" t="s">
        <v>186</v>
      </c>
      <c r="C158" s="83">
        <v>2825</v>
      </c>
      <c r="D158" s="23">
        <v>2829919.95</v>
      </c>
      <c r="E158" s="32">
        <f t="shared" si="4"/>
        <v>8.0611169588794924E-4</v>
      </c>
      <c r="F158" s="33" t="s">
        <v>312</v>
      </c>
      <c r="G158" s="39" t="s">
        <v>274</v>
      </c>
      <c r="H158" s="35"/>
      <c r="J158" s="37"/>
      <c r="L158" s="37"/>
    </row>
    <row r="159" spans="1:12" s="36" customFormat="1" ht="24.75" customHeight="1" x14ac:dyDescent="0.25">
      <c r="A159" s="22" t="s">
        <v>379</v>
      </c>
      <c r="B159" s="55" t="s">
        <v>380</v>
      </c>
      <c r="C159" s="83">
        <v>23</v>
      </c>
      <c r="D159" s="23">
        <v>23242.77</v>
      </c>
      <c r="E159" s="32">
        <f t="shared" si="4"/>
        <v>6.6207769381722435E-6</v>
      </c>
      <c r="F159" s="33" t="s">
        <v>312</v>
      </c>
      <c r="G159" s="39" t="s">
        <v>274</v>
      </c>
      <c r="H159" s="35"/>
      <c r="J159" s="37"/>
      <c r="L159" s="37"/>
    </row>
    <row r="160" spans="1:12" s="36" customFormat="1" ht="24.75" customHeight="1" x14ac:dyDescent="0.25">
      <c r="A160" s="22" t="s">
        <v>393</v>
      </c>
      <c r="B160" s="55" t="s">
        <v>394</v>
      </c>
      <c r="C160" s="83">
        <v>22300</v>
      </c>
      <c r="D160" s="23">
        <v>20909595</v>
      </c>
      <c r="E160" s="32">
        <f t="shared" si="4"/>
        <v>5.9561646207625706E-3</v>
      </c>
      <c r="F160" s="33" t="s">
        <v>312</v>
      </c>
      <c r="G160" s="39" t="s">
        <v>274</v>
      </c>
      <c r="H160" s="35"/>
      <c r="J160" s="37"/>
      <c r="L160" s="37"/>
    </row>
    <row r="161" spans="1:12" s="36" customFormat="1" ht="24.75" customHeight="1" x14ac:dyDescent="0.25">
      <c r="A161" s="22" t="s">
        <v>5</v>
      </c>
      <c r="B161" s="55" t="s">
        <v>187</v>
      </c>
      <c r="C161" s="83">
        <v>3500</v>
      </c>
      <c r="D161" s="23">
        <v>3544141.62</v>
      </c>
      <c r="E161" s="32">
        <f t="shared" si="4"/>
        <v>1.0095600095561938E-3</v>
      </c>
      <c r="F161" s="33" t="s">
        <v>312</v>
      </c>
      <c r="G161" s="39" t="s">
        <v>274</v>
      </c>
      <c r="H161" s="35"/>
      <c r="J161" s="37"/>
      <c r="L161" s="37"/>
    </row>
    <row r="162" spans="1:12" s="36" customFormat="1" ht="24.75" customHeight="1" x14ac:dyDescent="0.25">
      <c r="A162" s="22" t="s">
        <v>341</v>
      </c>
      <c r="B162" s="55" t="s">
        <v>342</v>
      </c>
      <c r="C162" s="83">
        <v>6580</v>
      </c>
      <c r="D162" s="23">
        <v>6572959.4000000004</v>
      </c>
      <c r="E162" s="32">
        <f t="shared" si="4"/>
        <v>1.8723283847434048E-3</v>
      </c>
      <c r="F162" s="33" t="s">
        <v>246</v>
      </c>
      <c r="G162" s="34">
        <v>1025901702188</v>
      </c>
      <c r="H162" s="35"/>
      <c r="J162" s="37"/>
      <c r="L162" s="37"/>
    </row>
    <row r="163" spans="1:12" s="36" customFormat="1" ht="24.75" customHeight="1" x14ac:dyDescent="0.25">
      <c r="A163" s="22" t="s">
        <v>41</v>
      </c>
      <c r="B163" s="55" t="s">
        <v>188</v>
      </c>
      <c r="C163" s="83">
        <v>11100</v>
      </c>
      <c r="D163" s="23">
        <v>10010757</v>
      </c>
      <c r="E163" s="32">
        <f t="shared" ref="E163:E189" si="5">D163/$D$191</f>
        <v>2.8515959620667567E-3</v>
      </c>
      <c r="F163" s="33" t="s">
        <v>246</v>
      </c>
      <c r="G163" s="34">
        <v>1025901702188</v>
      </c>
      <c r="H163" s="35"/>
      <c r="J163" s="37"/>
      <c r="L163" s="37"/>
    </row>
    <row r="164" spans="1:12" s="36" customFormat="1" ht="24.75" customHeight="1" x14ac:dyDescent="0.25">
      <c r="A164" s="22" t="s">
        <v>70</v>
      </c>
      <c r="B164" s="55" t="s">
        <v>138</v>
      </c>
      <c r="C164" s="83">
        <v>11000</v>
      </c>
      <c r="D164" s="23">
        <v>10911230</v>
      </c>
      <c r="E164" s="32">
        <f t="shared" si="5"/>
        <v>3.1080985592979293E-3</v>
      </c>
      <c r="F164" s="33" t="s">
        <v>310</v>
      </c>
      <c r="G164" s="39" t="s">
        <v>275</v>
      </c>
      <c r="H164" s="35"/>
      <c r="J164" s="37"/>
      <c r="L164" s="37"/>
    </row>
    <row r="165" spans="1:12" s="36" customFormat="1" ht="24.75" customHeight="1" x14ac:dyDescent="0.25">
      <c r="A165" s="22" t="s">
        <v>63</v>
      </c>
      <c r="B165" s="55" t="s">
        <v>139</v>
      </c>
      <c r="C165" s="83">
        <v>81250</v>
      </c>
      <c r="D165" s="23">
        <v>82099062.5</v>
      </c>
      <c r="E165" s="32">
        <f t="shared" si="5"/>
        <v>2.3386178998697729E-2</v>
      </c>
      <c r="F165" s="33" t="s">
        <v>310</v>
      </c>
      <c r="G165" s="39" t="s">
        <v>275</v>
      </c>
      <c r="H165" s="35"/>
      <c r="J165" s="37"/>
      <c r="L165" s="37"/>
    </row>
    <row r="166" spans="1:12" s="36" customFormat="1" ht="24.75" customHeight="1" x14ac:dyDescent="0.25">
      <c r="A166" s="22" t="s">
        <v>96</v>
      </c>
      <c r="B166" s="55" t="s">
        <v>140</v>
      </c>
      <c r="C166" s="83">
        <v>3000</v>
      </c>
      <c r="D166" s="23">
        <v>2946886.83</v>
      </c>
      <c r="E166" s="32">
        <f t="shared" si="5"/>
        <v>8.3943008356867569E-4</v>
      </c>
      <c r="F166" s="33" t="s">
        <v>310</v>
      </c>
      <c r="G166" s="39" t="s">
        <v>275</v>
      </c>
      <c r="H166" s="35"/>
      <c r="J166" s="37"/>
      <c r="L166" s="37"/>
    </row>
    <row r="167" spans="1:12" s="36" customFormat="1" ht="24.75" customHeight="1" x14ac:dyDescent="0.25">
      <c r="A167" s="22" t="s">
        <v>39</v>
      </c>
      <c r="B167" s="55" t="s">
        <v>141</v>
      </c>
      <c r="C167" s="83">
        <v>10350</v>
      </c>
      <c r="D167" s="23">
        <v>10561796.710000001</v>
      </c>
      <c r="E167" s="32">
        <f t="shared" si="5"/>
        <v>3.0085613755688966E-3</v>
      </c>
      <c r="F167" s="33" t="s">
        <v>310</v>
      </c>
      <c r="G167" s="39" t="s">
        <v>275</v>
      </c>
      <c r="H167" s="35"/>
      <c r="J167" s="37"/>
      <c r="L167" s="37"/>
    </row>
    <row r="168" spans="1:12" s="58" customFormat="1" ht="24.75" customHeight="1" x14ac:dyDescent="0.25">
      <c r="A168" s="22" t="s">
        <v>44</v>
      </c>
      <c r="B168" s="55" t="s">
        <v>142</v>
      </c>
      <c r="C168" s="83">
        <v>10700</v>
      </c>
      <c r="D168" s="23">
        <v>10018283.74</v>
      </c>
      <c r="E168" s="32">
        <f t="shared" si="5"/>
        <v>2.8537399778880905E-3</v>
      </c>
      <c r="F168" s="33" t="s">
        <v>310</v>
      </c>
      <c r="G168" s="39" t="s">
        <v>275</v>
      </c>
      <c r="H168" s="35"/>
    </row>
    <row r="169" spans="1:12" s="58" customFormat="1" ht="24.75" customHeight="1" x14ac:dyDescent="0.25">
      <c r="A169" s="22" t="s">
        <v>59</v>
      </c>
      <c r="B169" s="55" t="s">
        <v>189</v>
      </c>
      <c r="C169" s="83">
        <v>56301</v>
      </c>
      <c r="D169" s="23">
        <v>55580910.210000001</v>
      </c>
      <c r="E169" s="32">
        <f t="shared" si="5"/>
        <v>1.5832399000678069E-2</v>
      </c>
      <c r="F169" s="33" t="s">
        <v>247</v>
      </c>
      <c r="G169" s="39" t="s">
        <v>276</v>
      </c>
      <c r="H169" s="35"/>
    </row>
    <row r="170" spans="1:12" s="58" customFormat="1" ht="24.75" customHeight="1" x14ac:dyDescent="0.25">
      <c r="A170" s="22" t="s">
        <v>395</v>
      </c>
      <c r="B170" s="55" t="s">
        <v>396</v>
      </c>
      <c r="C170" s="83">
        <v>10000</v>
      </c>
      <c r="D170" s="23">
        <v>9909700</v>
      </c>
      <c r="E170" s="32">
        <f t="shared" si="5"/>
        <v>2.8228095542917422E-3</v>
      </c>
      <c r="F170" s="33" t="s">
        <v>247</v>
      </c>
      <c r="G170" s="49" t="s">
        <v>276</v>
      </c>
      <c r="H170" s="35"/>
      <c r="I170" s="50"/>
    </row>
    <row r="171" spans="1:12" s="58" customFormat="1" ht="24.75" customHeight="1" x14ac:dyDescent="0.25">
      <c r="A171" s="22" t="s">
        <v>322</v>
      </c>
      <c r="B171" s="55" t="s">
        <v>190</v>
      </c>
      <c r="C171" s="83">
        <v>10839</v>
      </c>
      <c r="D171" s="23">
        <v>10442285.119999999</v>
      </c>
      <c r="E171" s="32">
        <f t="shared" si="5"/>
        <v>2.9745181191534044E-3</v>
      </c>
      <c r="F171" s="33" t="s">
        <v>247</v>
      </c>
      <c r="G171" s="39" t="s">
        <v>276</v>
      </c>
      <c r="H171" s="35"/>
      <c r="I171" s="50"/>
    </row>
    <row r="172" spans="1:12" s="58" customFormat="1" ht="24.75" customHeight="1" x14ac:dyDescent="0.25">
      <c r="A172" s="22" t="s">
        <v>28</v>
      </c>
      <c r="B172" s="55" t="s">
        <v>191</v>
      </c>
      <c r="C172" s="83">
        <v>4272</v>
      </c>
      <c r="D172" s="23">
        <v>4283833.4400000004</v>
      </c>
      <c r="E172" s="32">
        <f t="shared" si="5"/>
        <v>1.2202635764378804E-3</v>
      </c>
      <c r="F172" s="33" t="s">
        <v>248</v>
      </c>
      <c r="G172" s="34">
        <v>1027402694186</v>
      </c>
      <c r="H172" s="35"/>
      <c r="I172" s="50"/>
    </row>
    <row r="173" spans="1:12" s="58" customFormat="1" ht="24.75" customHeight="1" x14ac:dyDescent="0.25">
      <c r="A173" s="22" t="s">
        <v>67</v>
      </c>
      <c r="B173" s="59" t="s">
        <v>192</v>
      </c>
      <c r="C173" s="83">
        <v>15500</v>
      </c>
      <c r="D173" s="23">
        <v>14556050</v>
      </c>
      <c r="E173" s="32">
        <f t="shared" si="5"/>
        <v>4.1463371255182615E-3</v>
      </c>
      <c r="F173" s="51" t="s">
        <v>248</v>
      </c>
      <c r="G173" s="34">
        <v>1027402694186</v>
      </c>
      <c r="H173" s="35"/>
      <c r="I173" s="50"/>
    </row>
    <row r="174" spans="1:12" s="58" customFormat="1" ht="24.75" customHeight="1" x14ac:dyDescent="0.25">
      <c r="A174" s="22" t="s">
        <v>40</v>
      </c>
      <c r="B174" s="59" t="s">
        <v>193</v>
      </c>
      <c r="C174" s="83">
        <v>5600</v>
      </c>
      <c r="D174" s="23">
        <v>5465544</v>
      </c>
      <c r="E174" s="32">
        <f t="shared" si="5"/>
        <v>1.5568775868696233E-3</v>
      </c>
      <c r="F174" s="51" t="s">
        <v>248</v>
      </c>
      <c r="G174" s="34">
        <v>1027402694186</v>
      </c>
      <c r="H174" s="35"/>
      <c r="I174" s="50"/>
    </row>
    <row r="175" spans="1:12" s="36" customFormat="1" ht="24.75" customHeight="1" x14ac:dyDescent="0.25">
      <c r="A175" s="22" t="s">
        <v>318</v>
      </c>
      <c r="B175" s="59" t="s">
        <v>109</v>
      </c>
      <c r="C175" s="89">
        <v>250000</v>
      </c>
      <c r="D175" s="90">
        <v>587250</v>
      </c>
      <c r="E175" s="32">
        <f t="shared" si="5"/>
        <v>1.6728002974437427E-4</v>
      </c>
      <c r="F175" s="51" t="s">
        <v>311</v>
      </c>
      <c r="G175" s="34">
        <v>1058602056985</v>
      </c>
      <c r="H175" s="35"/>
      <c r="J175" s="37"/>
      <c r="L175" s="37"/>
    </row>
    <row r="176" spans="1:12" s="36" customFormat="1" ht="24.75" customHeight="1" x14ac:dyDescent="0.25">
      <c r="A176" s="91" t="s">
        <v>281</v>
      </c>
      <c r="B176" s="61" t="s">
        <v>122</v>
      </c>
      <c r="C176" s="57"/>
      <c r="D176" s="23">
        <v>2849542.49</v>
      </c>
      <c r="E176" s="32">
        <f t="shared" si="5"/>
        <v>8.1170123879958857E-4</v>
      </c>
      <c r="F176" s="25" t="s">
        <v>222</v>
      </c>
      <c r="G176" s="39" t="s">
        <v>271</v>
      </c>
      <c r="H176" s="44"/>
      <c r="J176" s="37"/>
      <c r="L176" s="37"/>
    </row>
    <row r="177" spans="1:12" s="36" customFormat="1" ht="24.75" customHeight="1" x14ac:dyDescent="0.25">
      <c r="A177" s="91" t="s">
        <v>281</v>
      </c>
      <c r="B177" s="61" t="s">
        <v>120</v>
      </c>
      <c r="C177" s="57"/>
      <c r="D177" s="23">
        <v>9099168.4900000002</v>
      </c>
      <c r="E177" s="32">
        <f t="shared" si="5"/>
        <v>2.5919270764687497E-3</v>
      </c>
      <c r="F177" s="25" t="s">
        <v>222</v>
      </c>
      <c r="G177" s="39" t="s">
        <v>271</v>
      </c>
      <c r="H177" s="44"/>
      <c r="J177" s="37"/>
      <c r="L177" s="37"/>
    </row>
    <row r="178" spans="1:12" s="36" customFormat="1" ht="24.75" customHeight="1" x14ac:dyDescent="0.25">
      <c r="A178" s="91" t="s">
        <v>281</v>
      </c>
      <c r="B178" s="61" t="s">
        <v>413</v>
      </c>
      <c r="C178" s="57"/>
      <c r="D178" s="23">
        <v>104299472.75</v>
      </c>
      <c r="E178" s="32">
        <f t="shared" si="5"/>
        <v>2.9710036447752327E-2</v>
      </c>
      <c r="F178" s="26" t="s">
        <v>222</v>
      </c>
      <c r="G178" s="39" t="s">
        <v>271</v>
      </c>
      <c r="H178" s="44"/>
      <c r="J178" s="37"/>
      <c r="L178" s="37"/>
    </row>
    <row r="179" spans="1:12" s="36" customFormat="1" ht="24.75" customHeight="1" x14ac:dyDescent="0.25">
      <c r="A179" s="91" t="s">
        <v>281</v>
      </c>
      <c r="B179" s="61" t="s">
        <v>424</v>
      </c>
      <c r="C179" s="57"/>
      <c r="D179" s="23">
        <v>3589569.41</v>
      </c>
      <c r="E179" s="32">
        <f t="shared" si="5"/>
        <v>1.0225002599817726E-3</v>
      </c>
      <c r="F179" s="25" t="s">
        <v>222</v>
      </c>
      <c r="G179" s="39" t="s">
        <v>271</v>
      </c>
      <c r="H179" s="44"/>
      <c r="J179" s="37"/>
      <c r="L179" s="37"/>
    </row>
    <row r="180" spans="1:12" s="36" customFormat="1" ht="24.75" customHeight="1" x14ac:dyDescent="0.25">
      <c r="A180" s="91" t="s">
        <v>281</v>
      </c>
      <c r="B180" s="60"/>
      <c r="C180" s="57"/>
      <c r="D180" s="23">
        <v>4269.6499999999996</v>
      </c>
      <c r="E180" s="32">
        <f t="shared" si="5"/>
        <v>1.2162233784556279E-6</v>
      </c>
      <c r="F180" s="26" t="s">
        <v>222</v>
      </c>
      <c r="G180" s="39" t="s">
        <v>271</v>
      </c>
      <c r="H180" s="44"/>
      <c r="J180" s="37"/>
      <c r="L180" s="37"/>
    </row>
    <row r="181" spans="1:12" s="36" customFormat="1" ht="24.75" customHeight="1" x14ac:dyDescent="0.25">
      <c r="A181" s="91" t="s">
        <v>281</v>
      </c>
      <c r="B181" s="60" t="s">
        <v>113</v>
      </c>
      <c r="C181" s="57"/>
      <c r="D181" s="23">
        <v>56399.22</v>
      </c>
      <c r="E181" s="32">
        <f t="shared" si="5"/>
        <v>1.6065497146291202E-5</v>
      </c>
      <c r="F181" s="26" t="s">
        <v>222</v>
      </c>
      <c r="G181" s="39" t="s">
        <v>271</v>
      </c>
      <c r="H181" s="44"/>
      <c r="J181" s="37"/>
      <c r="L181" s="37"/>
    </row>
    <row r="182" spans="1:12" s="36" customFormat="1" ht="24.75" customHeight="1" x14ac:dyDescent="0.25">
      <c r="A182" s="91" t="s">
        <v>281</v>
      </c>
      <c r="B182" s="60" t="s">
        <v>427</v>
      </c>
      <c r="C182" s="57"/>
      <c r="D182" s="23">
        <v>64560.95</v>
      </c>
      <c r="E182" s="32">
        <f t="shared" si="5"/>
        <v>1.8390391888165279E-5</v>
      </c>
      <c r="F182" s="26" t="s">
        <v>425</v>
      </c>
      <c r="G182" s="66" t="s">
        <v>426</v>
      </c>
      <c r="H182" s="44"/>
      <c r="J182" s="37"/>
      <c r="L182" s="37"/>
    </row>
    <row r="183" spans="1:12" s="36" customFormat="1" ht="24.75" customHeight="1" x14ac:dyDescent="0.25">
      <c r="A183" s="91" t="s">
        <v>423</v>
      </c>
      <c r="B183" s="60" t="s">
        <v>106</v>
      </c>
      <c r="C183" s="57"/>
      <c r="D183" s="43">
        <v>-161488.20000000001</v>
      </c>
      <c r="E183" s="32">
        <f t="shared" si="5"/>
        <v>-4.6000427244555916E-5</v>
      </c>
      <c r="F183" s="33" t="s">
        <v>220</v>
      </c>
      <c r="G183" s="34">
        <v>1027700070518</v>
      </c>
      <c r="H183" s="44"/>
      <c r="J183" s="37"/>
      <c r="L183" s="37"/>
    </row>
    <row r="184" spans="1:12" s="36" customFormat="1" ht="24.75" customHeight="1" x14ac:dyDescent="0.25">
      <c r="A184" s="91" t="s">
        <v>280</v>
      </c>
      <c r="B184" s="55"/>
      <c r="C184" s="57"/>
      <c r="D184" s="43">
        <v>52711.57</v>
      </c>
      <c r="E184" s="32">
        <f t="shared" si="5"/>
        <v>1.501505831838683E-5</v>
      </c>
      <c r="F184" s="45" t="s">
        <v>358</v>
      </c>
      <c r="G184" s="46">
        <v>1027700067328</v>
      </c>
      <c r="H184" s="45"/>
      <c r="J184" s="37"/>
      <c r="L184" s="37"/>
    </row>
    <row r="185" spans="1:12" s="36" customFormat="1" ht="24.75" customHeight="1" x14ac:dyDescent="0.25">
      <c r="A185" s="91" t="s">
        <v>280</v>
      </c>
      <c r="B185" s="55"/>
      <c r="C185" s="57"/>
      <c r="D185" s="43">
        <v>1091977.9099999999</v>
      </c>
      <c r="E185" s="32">
        <f t="shared" si="5"/>
        <v>3.1105337976160003E-4</v>
      </c>
      <c r="F185" s="45" t="s">
        <v>301</v>
      </c>
      <c r="G185" s="47" t="s">
        <v>279</v>
      </c>
      <c r="H185" s="45"/>
      <c r="J185" s="37"/>
      <c r="L185" s="37"/>
    </row>
    <row r="186" spans="1:12" s="36" customFormat="1" ht="24.75" customHeight="1" x14ac:dyDescent="0.25">
      <c r="A186" s="91" t="s">
        <v>280</v>
      </c>
      <c r="B186" s="55"/>
      <c r="C186" s="57"/>
      <c r="D186" s="43">
        <v>67742.48</v>
      </c>
      <c r="E186" s="32">
        <f t="shared" si="5"/>
        <v>1.9296660824789576E-5</v>
      </c>
      <c r="F186" s="45" t="s">
        <v>282</v>
      </c>
      <c r="G186" s="46">
        <v>1027708015576</v>
      </c>
      <c r="H186" s="45"/>
      <c r="J186" s="37"/>
      <c r="L186" s="37"/>
    </row>
    <row r="187" spans="1:12" s="36" customFormat="1" ht="24.75" customHeight="1" x14ac:dyDescent="0.25">
      <c r="A187" s="91" t="s">
        <v>280</v>
      </c>
      <c r="B187" s="55"/>
      <c r="C187" s="57"/>
      <c r="D187" s="43">
        <v>556059.01</v>
      </c>
      <c r="E187" s="32">
        <f t="shared" si="5"/>
        <v>1.5839517706671318E-4</v>
      </c>
      <c r="F187" s="45" t="s">
        <v>345</v>
      </c>
      <c r="G187" s="46">
        <v>1027700075941</v>
      </c>
      <c r="H187" s="45"/>
      <c r="J187" s="37"/>
      <c r="L187" s="37"/>
    </row>
    <row r="188" spans="1:12" s="36" customFormat="1" ht="24.75" customHeight="1" x14ac:dyDescent="0.25">
      <c r="A188" s="92" t="s">
        <v>313</v>
      </c>
      <c r="B188" s="55"/>
      <c r="C188" s="57"/>
      <c r="D188" s="43">
        <v>426870.05</v>
      </c>
      <c r="E188" s="32">
        <f t="shared" si="5"/>
        <v>1.2159529103615586E-4</v>
      </c>
      <c r="F188" s="45" t="s">
        <v>301</v>
      </c>
      <c r="G188" s="47" t="s">
        <v>279</v>
      </c>
      <c r="H188" s="48"/>
      <c r="J188" s="37"/>
      <c r="L188" s="37"/>
    </row>
    <row r="189" spans="1:12" s="36" customFormat="1" ht="24.75" customHeight="1" x14ac:dyDescent="0.25">
      <c r="A189" s="92" t="s">
        <v>313</v>
      </c>
      <c r="B189" s="55"/>
      <c r="C189" s="57"/>
      <c r="D189" s="93">
        <v>789234.53</v>
      </c>
      <c r="E189" s="32">
        <f t="shared" si="5"/>
        <v>2.2481596535323499E-4</v>
      </c>
      <c r="F189" s="33" t="s">
        <v>221</v>
      </c>
      <c r="G189" s="47" t="s">
        <v>277</v>
      </c>
      <c r="H189" s="44"/>
      <c r="J189" s="37"/>
      <c r="L189" s="37"/>
    </row>
    <row r="190" spans="1:12" s="99" customFormat="1" ht="12" x14ac:dyDescent="0.2">
      <c r="A190" s="63"/>
      <c r="B190" s="63"/>
      <c r="C190" s="94"/>
      <c r="D190" s="95"/>
      <c r="E190" s="96">
        <f>SUM(E5:E189)</f>
        <v>1</v>
      </c>
      <c r="F190" s="97"/>
      <c r="G190" s="98"/>
      <c r="J190" s="100"/>
      <c r="L190" s="100"/>
    </row>
    <row r="191" spans="1:12" s="99" customFormat="1" ht="12" x14ac:dyDescent="0.2">
      <c r="A191" s="63"/>
      <c r="B191" s="63"/>
      <c r="C191" s="94"/>
      <c r="D191" s="101">
        <f>SUM(D5:D190)</f>
        <v>3510580437.4699998</v>
      </c>
      <c r="E191" s="102" t="s">
        <v>593</v>
      </c>
      <c r="F191" s="97"/>
      <c r="G191" s="98"/>
      <c r="J191" s="100"/>
      <c r="L191" s="100"/>
    </row>
    <row r="192" spans="1:12" s="15" customFormat="1" ht="12" x14ac:dyDescent="0.2">
      <c r="A192" s="17"/>
      <c r="B192" s="17"/>
      <c r="C192" s="18"/>
      <c r="D192" s="67"/>
      <c r="E192" s="19"/>
      <c r="F192" s="19"/>
      <c r="G192" s="20"/>
      <c r="J192" s="16"/>
      <c r="L192" s="16"/>
    </row>
    <row r="193" spans="1:12" s="15" customFormat="1" ht="12" x14ac:dyDescent="0.2">
      <c r="A193" s="17"/>
      <c r="B193" s="17"/>
      <c r="C193" s="18"/>
      <c r="D193" s="52"/>
      <c r="E193" s="19"/>
      <c r="F193" s="19"/>
      <c r="G193" s="20"/>
      <c r="J193" s="16"/>
      <c r="L193" s="16"/>
    </row>
    <row r="194" spans="1:12" s="15" customFormat="1" ht="12" x14ac:dyDescent="0.2">
      <c r="A194" s="17"/>
      <c r="B194" s="17"/>
      <c r="C194" s="18"/>
      <c r="D194" s="52"/>
      <c r="E194" s="19"/>
      <c r="F194" s="19"/>
      <c r="G194" s="20"/>
      <c r="J194" s="16"/>
      <c r="L194" s="16"/>
    </row>
    <row r="195" spans="1:12" s="15" customFormat="1" ht="12" x14ac:dyDescent="0.2">
      <c r="A195" s="17"/>
      <c r="B195" s="17"/>
      <c r="C195" s="18"/>
      <c r="D195" s="53"/>
      <c r="E195" s="19"/>
      <c r="F195" s="19"/>
      <c r="G195" s="20"/>
      <c r="J195" s="16"/>
      <c r="L195" s="16"/>
    </row>
    <row r="196" spans="1:12" s="15" customFormat="1" ht="12" x14ac:dyDescent="0.2">
      <c r="A196" s="17"/>
      <c r="B196" s="17"/>
      <c r="C196" s="18"/>
      <c r="D196" s="52"/>
      <c r="E196" s="19"/>
      <c r="F196" s="19"/>
      <c r="G196" s="20"/>
      <c r="J196" s="16"/>
      <c r="L196" s="16"/>
    </row>
    <row r="197" spans="1:12" s="15" customFormat="1" ht="12" x14ac:dyDescent="0.2">
      <c r="A197" s="17"/>
      <c r="B197" s="17"/>
      <c r="C197" s="18"/>
      <c r="D197" s="62">
        <v>3486763869.1900001</v>
      </c>
      <c r="E197" s="19"/>
      <c r="F197" s="19"/>
      <c r="G197" s="20"/>
      <c r="J197" s="16"/>
      <c r="L197" s="16"/>
    </row>
    <row r="198" spans="1:12" s="15" customFormat="1" ht="12" x14ac:dyDescent="0.2">
      <c r="A198" s="17"/>
      <c r="B198" s="17"/>
      <c r="C198" s="18"/>
      <c r="D198" s="63"/>
      <c r="E198" s="19"/>
      <c r="F198" s="19"/>
      <c r="G198" s="20"/>
      <c r="J198" s="16"/>
      <c r="L198" s="16"/>
    </row>
    <row r="199" spans="1:12" s="15" customFormat="1" ht="12" x14ac:dyDescent="0.2">
      <c r="A199" s="17"/>
      <c r="B199" s="17"/>
      <c r="C199" s="18"/>
      <c r="D199" s="63"/>
      <c r="E199" s="19"/>
      <c r="F199" s="19"/>
      <c r="G199" s="20"/>
      <c r="J199" s="16"/>
      <c r="L199" s="16"/>
    </row>
    <row r="200" spans="1:12" s="15" customFormat="1" ht="12" x14ac:dyDescent="0.2">
      <c r="A200" s="17"/>
      <c r="B200" s="17"/>
      <c r="C200" s="18"/>
      <c r="D200" s="63">
        <f>D191-D197</f>
        <v>23816568.279999733</v>
      </c>
      <c r="E200" s="19"/>
      <c r="F200" s="19"/>
      <c r="G200" s="20"/>
      <c r="J200" s="16"/>
      <c r="L200" s="16"/>
    </row>
    <row r="201" spans="1:12" s="15" customFormat="1" ht="12" x14ac:dyDescent="0.2">
      <c r="A201" s="17"/>
      <c r="B201" s="17"/>
      <c r="C201" s="18"/>
      <c r="D201" s="63"/>
      <c r="E201" s="19"/>
      <c r="F201" s="19"/>
      <c r="G201" s="20"/>
      <c r="J201" s="16"/>
      <c r="L201" s="16"/>
    </row>
    <row r="202" spans="1:12" s="15" customFormat="1" ht="12" x14ac:dyDescent="0.2">
      <c r="A202" s="17"/>
      <c r="B202" s="17"/>
      <c r="C202" s="18"/>
      <c r="D202" s="17"/>
      <c r="E202" s="19"/>
      <c r="F202" s="19"/>
      <c r="G202" s="20"/>
      <c r="J202" s="16"/>
      <c r="L202" s="16"/>
    </row>
    <row r="203" spans="1:12" s="15" customFormat="1" ht="12" x14ac:dyDescent="0.2">
      <c r="A203" s="17"/>
      <c r="B203" s="17"/>
      <c r="C203" s="18"/>
      <c r="D203" s="17"/>
      <c r="E203" s="19"/>
      <c r="F203" s="19"/>
      <c r="G203" s="20"/>
      <c r="J203" s="16"/>
      <c r="L203" s="16"/>
    </row>
    <row r="204" spans="1:12" s="15" customFormat="1" ht="12" x14ac:dyDescent="0.2">
      <c r="A204" s="17"/>
      <c r="B204" s="17"/>
      <c r="C204" s="18"/>
      <c r="D204" s="17"/>
      <c r="E204" s="19"/>
      <c r="F204" s="19"/>
      <c r="G204" s="20"/>
      <c r="J204" s="16"/>
      <c r="L204" s="16"/>
    </row>
    <row r="205" spans="1:12" s="15" customFormat="1" ht="12" x14ac:dyDescent="0.2">
      <c r="A205" s="17"/>
      <c r="B205" s="17"/>
      <c r="C205" s="18"/>
      <c r="D205" s="17"/>
      <c r="E205" s="19"/>
      <c r="F205" s="19"/>
      <c r="G205" s="20"/>
      <c r="J205" s="16"/>
      <c r="L205" s="16"/>
    </row>
    <row r="206" spans="1:12" s="15" customFormat="1" ht="12" x14ac:dyDescent="0.2">
      <c r="A206" s="17"/>
      <c r="B206" s="17"/>
      <c r="C206" s="18"/>
      <c r="D206" s="17"/>
      <c r="E206" s="19"/>
      <c r="F206" s="19"/>
      <c r="G206" s="20"/>
      <c r="J206" s="16"/>
      <c r="L206" s="16"/>
    </row>
    <row r="207" spans="1:12" s="15" customFormat="1" ht="12" x14ac:dyDescent="0.2">
      <c r="A207" s="17"/>
      <c r="B207" s="17"/>
      <c r="C207" s="18"/>
      <c r="D207" s="17"/>
      <c r="E207" s="19"/>
      <c r="F207" s="19"/>
      <c r="G207" s="20"/>
      <c r="J207" s="16"/>
      <c r="L207" s="16"/>
    </row>
    <row r="208" spans="1:12" s="15" customFormat="1" ht="12" x14ac:dyDescent="0.2">
      <c r="A208" s="17"/>
      <c r="B208" s="17"/>
      <c r="C208" s="18"/>
      <c r="D208" s="17"/>
      <c r="E208" s="19"/>
      <c r="F208" s="19"/>
      <c r="G208" s="20"/>
      <c r="J208" s="16"/>
      <c r="L208" s="16"/>
    </row>
    <row r="209" spans="1:12" s="15" customFormat="1" ht="12" x14ac:dyDescent="0.2">
      <c r="A209" s="17"/>
      <c r="B209" s="17"/>
      <c r="C209" s="18"/>
      <c r="D209" s="17"/>
      <c r="E209" s="19"/>
      <c r="F209" s="19"/>
      <c r="G209" s="20"/>
      <c r="J209" s="16"/>
      <c r="L209" s="16"/>
    </row>
    <row r="210" spans="1:12" s="15" customFormat="1" ht="12" x14ac:dyDescent="0.2">
      <c r="A210" s="17"/>
      <c r="B210" s="17"/>
      <c r="C210" s="18"/>
      <c r="D210" s="17"/>
      <c r="E210" s="19"/>
      <c r="F210" s="19"/>
      <c r="G210" s="20"/>
      <c r="J210" s="16"/>
      <c r="L210" s="16"/>
    </row>
    <row r="211" spans="1:12" s="15" customFormat="1" ht="12" x14ac:dyDescent="0.2">
      <c r="A211" s="17"/>
      <c r="B211" s="17"/>
      <c r="C211" s="18"/>
      <c r="D211" s="17"/>
      <c r="E211" s="19"/>
      <c r="F211" s="19"/>
      <c r="G211" s="20"/>
      <c r="J211" s="16"/>
      <c r="L211" s="16"/>
    </row>
    <row r="212" spans="1:12" s="15" customFormat="1" ht="12" x14ac:dyDescent="0.2">
      <c r="A212" s="17"/>
      <c r="B212" s="17"/>
      <c r="C212" s="18"/>
      <c r="D212" s="17"/>
      <c r="E212" s="19"/>
      <c r="F212" s="19"/>
      <c r="G212" s="20"/>
      <c r="J212" s="16"/>
      <c r="L212" s="16"/>
    </row>
    <row r="213" spans="1:12" s="15" customFormat="1" ht="12" x14ac:dyDescent="0.2">
      <c r="A213" s="17"/>
      <c r="B213" s="17"/>
      <c r="C213" s="18"/>
      <c r="D213" s="17"/>
      <c r="E213" s="19"/>
      <c r="F213" s="19"/>
      <c r="G213" s="20"/>
      <c r="J213" s="16"/>
      <c r="L213" s="16"/>
    </row>
    <row r="214" spans="1:12" s="15" customFormat="1" ht="12" x14ac:dyDescent="0.2">
      <c r="A214" s="17"/>
      <c r="B214" s="17"/>
      <c r="C214" s="18"/>
      <c r="D214" s="17"/>
      <c r="E214" s="19"/>
      <c r="F214" s="19"/>
      <c r="G214" s="20"/>
      <c r="J214" s="16"/>
      <c r="L214" s="16"/>
    </row>
    <row r="215" spans="1:12" s="15" customFormat="1" ht="12" x14ac:dyDescent="0.2">
      <c r="A215" s="17"/>
      <c r="B215" s="17"/>
      <c r="C215" s="18"/>
      <c r="D215" s="17"/>
      <c r="E215" s="19"/>
      <c r="F215" s="19"/>
      <c r="G215" s="20"/>
      <c r="J215" s="16"/>
      <c r="L215" s="16"/>
    </row>
    <row r="216" spans="1:12" s="15" customFormat="1" ht="12" x14ac:dyDescent="0.2">
      <c r="A216" s="17"/>
      <c r="B216" s="17"/>
      <c r="C216" s="18"/>
      <c r="D216" s="17"/>
      <c r="E216" s="19"/>
      <c r="F216" s="19"/>
      <c r="G216" s="20"/>
      <c r="J216" s="16"/>
      <c r="L216" s="16"/>
    </row>
    <row r="217" spans="1:12" s="15" customFormat="1" ht="12" x14ac:dyDescent="0.2">
      <c r="A217" s="17"/>
      <c r="B217" s="17"/>
      <c r="C217" s="18"/>
      <c r="D217" s="17"/>
      <c r="E217" s="19"/>
      <c r="F217" s="19"/>
      <c r="G217" s="20"/>
      <c r="J217" s="16"/>
      <c r="L217" s="16"/>
    </row>
    <row r="218" spans="1:12" s="15" customFormat="1" ht="12" x14ac:dyDescent="0.2">
      <c r="A218" s="17"/>
      <c r="B218" s="17"/>
      <c r="C218" s="18"/>
      <c r="D218" s="17"/>
      <c r="E218" s="19"/>
      <c r="F218" s="19"/>
      <c r="G218" s="20"/>
      <c r="J218" s="16"/>
      <c r="L218" s="16"/>
    </row>
    <row r="219" spans="1:12" s="15" customFormat="1" ht="12" x14ac:dyDescent="0.2">
      <c r="A219" s="17"/>
      <c r="B219" s="17"/>
      <c r="C219" s="18"/>
      <c r="D219" s="17"/>
      <c r="E219" s="19"/>
      <c r="F219" s="19"/>
      <c r="G219" s="20"/>
      <c r="J219" s="16"/>
      <c r="L219" s="16"/>
    </row>
    <row r="220" spans="1:12" s="15" customFormat="1" ht="12" x14ac:dyDescent="0.2">
      <c r="A220" s="17"/>
      <c r="B220" s="17"/>
      <c r="C220" s="18"/>
      <c r="D220" s="17"/>
      <c r="E220" s="19"/>
      <c r="F220" s="19"/>
      <c r="G220" s="20"/>
      <c r="J220" s="16"/>
      <c r="L220" s="16"/>
    </row>
    <row r="221" spans="1:12" s="15" customFormat="1" ht="12" x14ac:dyDescent="0.2">
      <c r="A221" s="17"/>
      <c r="B221" s="17"/>
      <c r="C221" s="18"/>
      <c r="D221" s="17"/>
      <c r="E221" s="19"/>
      <c r="F221" s="19"/>
      <c r="G221" s="20"/>
      <c r="J221" s="16"/>
      <c r="L221" s="16"/>
    </row>
    <row r="222" spans="1:12" s="15" customFormat="1" ht="12" x14ac:dyDescent="0.2">
      <c r="A222" s="17"/>
      <c r="B222" s="17"/>
      <c r="C222" s="18"/>
      <c r="D222" s="17"/>
      <c r="E222" s="19"/>
      <c r="F222" s="19"/>
      <c r="G222" s="20"/>
      <c r="J222" s="16"/>
      <c r="L222" s="16"/>
    </row>
    <row r="223" spans="1:12" s="15" customFormat="1" ht="12" x14ac:dyDescent="0.2">
      <c r="A223" s="17"/>
      <c r="B223" s="17"/>
      <c r="C223" s="18"/>
      <c r="D223" s="17"/>
      <c r="E223" s="19"/>
      <c r="F223" s="19"/>
      <c r="G223" s="20"/>
      <c r="J223" s="16"/>
      <c r="L223" s="16"/>
    </row>
    <row r="224" spans="1:12" s="15" customFormat="1" ht="12" x14ac:dyDescent="0.2">
      <c r="A224" s="17"/>
      <c r="B224" s="17"/>
      <c r="C224" s="18"/>
      <c r="D224" s="17"/>
      <c r="E224" s="19"/>
      <c r="F224" s="19"/>
      <c r="G224" s="20"/>
      <c r="J224" s="16"/>
      <c r="L224" s="16"/>
    </row>
    <row r="225" spans="1:12" s="15" customFormat="1" ht="12" x14ac:dyDescent="0.2">
      <c r="A225" s="17"/>
      <c r="B225" s="17"/>
      <c r="C225" s="18"/>
      <c r="D225" s="17"/>
      <c r="E225" s="19"/>
      <c r="F225" s="19"/>
      <c r="G225" s="20"/>
      <c r="J225" s="16"/>
      <c r="L225" s="16"/>
    </row>
    <row r="226" spans="1:12" s="15" customFormat="1" ht="12" x14ac:dyDescent="0.2">
      <c r="A226" s="17"/>
      <c r="B226" s="17"/>
      <c r="C226" s="18"/>
      <c r="D226" s="17"/>
      <c r="E226" s="19"/>
      <c r="F226" s="19"/>
      <c r="G226" s="20"/>
      <c r="J226" s="16"/>
      <c r="L226" s="16"/>
    </row>
    <row r="227" spans="1:12" s="15" customFormat="1" ht="12" x14ac:dyDescent="0.2">
      <c r="A227" s="17"/>
      <c r="B227" s="17"/>
      <c r="C227" s="18"/>
      <c r="D227" s="17"/>
      <c r="E227" s="19"/>
      <c r="F227" s="19"/>
      <c r="G227" s="20"/>
      <c r="J227" s="16"/>
      <c r="L227" s="16"/>
    </row>
    <row r="228" spans="1:12" s="15" customFormat="1" ht="12" x14ac:dyDescent="0.2">
      <c r="A228" s="17"/>
      <c r="B228" s="17"/>
      <c r="C228" s="18"/>
      <c r="D228" s="17"/>
      <c r="E228" s="19"/>
      <c r="F228" s="19"/>
      <c r="G228" s="20"/>
      <c r="J228" s="16"/>
      <c r="L228" s="16"/>
    </row>
    <row r="229" spans="1:12" s="15" customFormat="1" ht="12" x14ac:dyDescent="0.2">
      <c r="A229" s="17"/>
      <c r="B229" s="17"/>
      <c r="C229" s="18"/>
      <c r="D229" s="17"/>
      <c r="E229" s="19"/>
      <c r="F229" s="19"/>
      <c r="G229" s="20"/>
      <c r="J229" s="16"/>
      <c r="L229" s="16"/>
    </row>
    <row r="230" spans="1:12" s="15" customFormat="1" ht="12" x14ac:dyDescent="0.2">
      <c r="A230" s="17"/>
      <c r="B230" s="17"/>
      <c r="C230" s="18"/>
      <c r="D230" s="17"/>
      <c r="E230" s="19"/>
      <c r="F230" s="19"/>
      <c r="G230" s="20"/>
      <c r="J230" s="16"/>
      <c r="L230" s="16"/>
    </row>
    <row r="231" spans="1:12" s="15" customFormat="1" ht="12" x14ac:dyDescent="0.2">
      <c r="A231" s="17"/>
      <c r="B231" s="17"/>
      <c r="C231" s="18"/>
      <c r="D231" s="17"/>
      <c r="E231" s="19"/>
      <c r="F231" s="19"/>
      <c r="G231" s="20"/>
      <c r="J231" s="16"/>
      <c r="L231" s="16"/>
    </row>
    <row r="232" spans="1:12" s="15" customFormat="1" ht="12" x14ac:dyDescent="0.2">
      <c r="A232" s="17"/>
      <c r="B232" s="17"/>
      <c r="C232" s="18"/>
      <c r="D232" s="17"/>
      <c r="E232" s="19"/>
      <c r="F232" s="19"/>
      <c r="G232" s="20"/>
      <c r="J232" s="16"/>
      <c r="L232" s="16"/>
    </row>
    <row r="233" spans="1:12" s="15" customFormat="1" ht="12" x14ac:dyDescent="0.2">
      <c r="A233" s="17"/>
      <c r="B233" s="17"/>
      <c r="C233" s="18"/>
      <c r="D233" s="17"/>
      <c r="E233" s="19"/>
      <c r="F233" s="19"/>
      <c r="G233" s="20"/>
      <c r="J233" s="16"/>
      <c r="L233" s="16"/>
    </row>
    <row r="234" spans="1:12" s="15" customFormat="1" ht="12" x14ac:dyDescent="0.2">
      <c r="A234" s="17"/>
      <c r="B234" s="17"/>
      <c r="C234" s="18"/>
      <c r="D234" s="17"/>
      <c r="E234" s="19"/>
      <c r="F234" s="19"/>
      <c r="G234" s="20"/>
      <c r="J234" s="16"/>
      <c r="L234" s="16"/>
    </row>
    <row r="235" spans="1:12" s="15" customFormat="1" ht="12" x14ac:dyDescent="0.2">
      <c r="A235" s="17"/>
      <c r="B235" s="17"/>
      <c r="C235" s="18"/>
      <c r="D235" s="17"/>
      <c r="E235" s="19"/>
      <c r="F235" s="19"/>
      <c r="G235" s="20"/>
      <c r="J235" s="16"/>
      <c r="L235" s="16"/>
    </row>
    <row r="236" spans="1:12" s="15" customFormat="1" ht="12" x14ac:dyDescent="0.2">
      <c r="A236" s="17"/>
      <c r="B236" s="17"/>
      <c r="C236" s="18"/>
      <c r="D236" s="17"/>
      <c r="E236" s="19"/>
      <c r="F236" s="19"/>
      <c r="G236" s="20"/>
      <c r="J236" s="16"/>
      <c r="L236" s="16"/>
    </row>
    <row r="237" spans="1:12" s="15" customFormat="1" ht="12" x14ac:dyDescent="0.2">
      <c r="A237" s="17"/>
      <c r="B237" s="17"/>
      <c r="C237" s="18"/>
      <c r="D237" s="17"/>
      <c r="E237" s="19"/>
      <c r="F237" s="19"/>
      <c r="G237" s="20"/>
      <c r="J237" s="16"/>
      <c r="L237" s="16"/>
    </row>
    <row r="238" spans="1:12" s="15" customFormat="1" ht="12" x14ac:dyDescent="0.2">
      <c r="A238" s="17"/>
      <c r="B238" s="17"/>
      <c r="C238" s="18"/>
      <c r="D238" s="17"/>
      <c r="E238" s="19"/>
      <c r="F238" s="19"/>
      <c r="G238" s="20"/>
      <c r="J238" s="16"/>
      <c r="L238" s="16"/>
    </row>
    <row r="239" spans="1:12" s="15" customFormat="1" ht="12" x14ac:dyDescent="0.2">
      <c r="A239" s="17"/>
      <c r="B239" s="17"/>
      <c r="C239" s="18"/>
      <c r="D239" s="17"/>
      <c r="E239" s="19"/>
      <c r="F239" s="19"/>
      <c r="G239" s="20"/>
      <c r="J239" s="16"/>
      <c r="L239" s="16"/>
    </row>
    <row r="240" spans="1:12" s="15" customFormat="1" ht="12" x14ac:dyDescent="0.2">
      <c r="A240" s="17"/>
      <c r="B240" s="17"/>
      <c r="C240" s="18"/>
      <c r="D240" s="17"/>
      <c r="E240" s="19"/>
      <c r="F240" s="19"/>
      <c r="G240" s="20"/>
      <c r="J240" s="16"/>
      <c r="L240" s="16"/>
    </row>
    <row r="241" spans="1:12" s="15" customFormat="1" ht="12" x14ac:dyDescent="0.2">
      <c r="A241" s="17"/>
      <c r="B241" s="17"/>
      <c r="C241" s="18"/>
      <c r="D241" s="17"/>
      <c r="E241" s="19"/>
      <c r="F241" s="19"/>
      <c r="G241" s="20"/>
      <c r="J241" s="16"/>
      <c r="L241" s="16"/>
    </row>
    <row r="242" spans="1:12" s="15" customFormat="1" ht="12" x14ac:dyDescent="0.2">
      <c r="A242" s="17"/>
      <c r="B242" s="17"/>
      <c r="C242" s="18"/>
      <c r="D242" s="17"/>
      <c r="E242" s="19"/>
      <c r="F242" s="19"/>
      <c r="G242" s="20"/>
      <c r="J242" s="16"/>
      <c r="L242" s="16"/>
    </row>
    <row r="243" spans="1:12" s="15" customFormat="1" ht="12" x14ac:dyDescent="0.2">
      <c r="A243" s="17"/>
      <c r="B243" s="17"/>
      <c r="C243" s="18"/>
      <c r="D243" s="17"/>
      <c r="E243" s="19"/>
      <c r="F243" s="19"/>
      <c r="G243" s="20"/>
      <c r="J243" s="16"/>
      <c r="L243" s="16"/>
    </row>
    <row r="244" spans="1:12" s="15" customFormat="1" ht="12" x14ac:dyDescent="0.2">
      <c r="C244" s="19"/>
      <c r="E244" s="19"/>
      <c r="F244" s="19"/>
      <c r="G244" s="20"/>
      <c r="J244" s="16"/>
      <c r="L244" s="16"/>
    </row>
    <row r="245" spans="1:12" x14ac:dyDescent="0.25">
      <c r="A245" s="15"/>
      <c r="B245" s="15"/>
      <c r="C245" s="19"/>
      <c r="D245" s="15"/>
      <c r="E245" s="19"/>
      <c r="F245" s="19"/>
      <c r="G245" s="20"/>
      <c r="H245" s="15"/>
    </row>
    <row r="246" spans="1:12" x14ac:dyDescent="0.25">
      <c r="A246" s="15"/>
      <c r="B246" s="15"/>
      <c r="C246" s="19"/>
      <c r="D246" s="15"/>
      <c r="E246" s="19"/>
      <c r="F246" s="19"/>
      <c r="G246" s="20"/>
      <c r="H246" s="15"/>
    </row>
  </sheetData>
  <sortState ref="A5:H184">
    <sortCondition ref="A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opLeftCell="A19" zoomScale="80" zoomScaleNormal="80" workbookViewId="0">
      <selection activeCell="A19" sqref="A1:XFD1048576"/>
    </sheetView>
  </sheetViews>
  <sheetFormatPr defaultColWidth="28.85546875" defaultRowHeight="15" x14ac:dyDescent="0.25"/>
  <cols>
    <col min="1" max="1" width="50.42578125" style="72" customWidth="1"/>
    <col min="2" max="2" width="28.85546875" style="72"/>
    <col min="3" max="3" width="11" style="72" customWidth="1"/>
    <col min="4" max="16384" width="28.85546875" style="72"/>
  </cols>
  <sheetData>
    <row r="1" spans="1:24" x14ac:dyDescent="0.25">
      <c r="A1" s="68" t="s">
        <v>576</v>
      </c>
      <c r="B1" s="68" t="s">
        <v>519</v>
      </c>
      <c r="C1" s="69">
        <v>970</v>
      </c>
      <c r="D1" s="70">
        <v>30991</v>
      </c>
      <c r="E1" s="71">
        <v>30104347.489999998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  <c r="Q1" s="106"/>
      <c r="R1" s="107"/>
      <c r="S1" s="107"/>
      <c r="T1" s="107"/>
      <c r="U1" s="107"/>
      <c r="V1" s="107"/>
      <c r="W1" s="107"/>
      <c r="X1" s="108"/>
    </row>
    <row r="2" spans="1:24" x14ac:dyDescent="0.25">
      <c r="A2" s="68" t="s">
        <v>561</v>
      </c>
      <c r="B2" s="68" t="s">
        <v>454</v>
      </c>
      <c r="C2" s="69">
        <v>981.2</v>
      </c>
      <c r="D2" s="70">
        <v>42853</v>
      </c>
      <c r="E2" s="71">
        <v>42833716.149999999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106"/>
      <c r="R2" s="107"/>
      <c r="S2" s="107"/>
      <c r="T2" s="107"/>
      <c r="U2" s="107"/>
      <c r="V2" s="107"/>
      <c r="W2" s="107"/>
      <c r="X2" s="108"/>
    </row>
    <row r="3" spans="1:24" x14ac:dyDescent="0.25">
      <c r="A3" s="68" t="s">
        <v>561</v>
      </c>
      <c r="B3" s="68" t="s">
        <v>509</v>
      </c>
      <c r="C3" s="69">
        <v>980.5</v>
      </c>
      <c r="D3" s="70">
        <v>2800</v>
      </c>
      <c r="E3" s="71">
        <v>2782108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106"/>
      <c r="R3" s="107"/>
      <c r="S3" s="107"/>
      <c r="T3" s="107"/>
      <c r="U3" s="107"/>
      <c r="V3" s="107"/>
      <c r="W3" s="107"/>
      <c r="X3" s="108"/>
    </row>
    <row r="4" spans="1:24" x14ac:dyDescent="0.25">
      <c r="A4" s="68" t="s">
        <v>561</v>
      </c>
      <c r="B4" s="68" t="s">
        <v>524</v>
      </c>
      <c r="C4" s="69">
        <v>983.4</v>
      </c>
      <c r="D4" s="70">
        <v>53474</v>
      </c>
      <c r="E4" s="71">
        <v>53567579.5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106"/>
      <c r="R4" s="107"/>
      <c r="S4" s="107"/>
      <c r="T4" s="107"/>
      <c r="U4" s="107"/>
      <c r="V4" s="107"/>
      <c r="W4" s="107"/>
      <c r="X4" s="108"/>
    </row>
    <row r="5" spans="1:24" ht="25.5" x14ac:dyDescent="0.25">
      <c r="A5" s="68" t="s">
        <v>570</v>
      </c>
      <c r="B5" s="68" t="s">
        <v>473</v>
      </c>
      <c r="C5" s="69">
        <v>976.1</v>
      </c>
      <c r="D5" s="70">
        <v>11300</v>
      </c>
      <c r="E5" s="71">
        <v>11306441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106"/>
      <c r="R5" s="107"/>
      <c r="S5" s="107"/>
      <c r="T5" s="107"/>
      <c r="U5" s="107"/>
      <c r="V5" s="107"/>
      <c r="W5" s="107"/>
      <c r="X5" s="108"/>
    </row>
    <row r="6" spans="1:24" ht="25.5" x14ac:dyDescent="0.25">
      <c r="A6" s="68" t="s">
        <v>570</v>
      </c>
      <c r="B6" s="68" t="s">
        <v>479</v>
      </c>
      <c r="C6" s="69">
        <v>922.6</v>
      </c>
      <c r="D6" s="70">
        <v>7000</v>
      </c>
      <c r="E6" s="71">
        <v>6726160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106"/>
      <c r="R6" s="107"/>
      <c r="S6" s="107"/>
      <c r="T6" s="107"/>
      <c r="U6" s="107"/>
      <c r="V6" s="107"/>
      <c r="W6" s="107"/>
      <c r="X6" s="108"/>
    </row>
    <row r="7" spans="1:24" ht="25.5" x14ac:dyDescent="0.25">
      <c r="A7" s="68" t="s">
        <v>570</v>
      </c>
      <c r="B7" s="68" t="s">
        <v>483</v>
      </c>
      <c r="C7" s="69">
        <v>949.8</v>
      </c>
      <c r="D7" s="70">
        <v>42502</v>
      </c>
      <c r="E7" s="71">
        <v>40435127.740000002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106"/>
      <c r="R7" s="107"/>
      <c r="S7" s="107"/>
      <c r="T7" s="107"/>
      <c r="U7" s="107"/>
      <c r="V7" s="107"/>
      <c r="W7" s="107"/>
      <c r="X7" s="108"/>
    </row>
    <row r="8" spans="1:24" ht="25.5" x14ac:dyDescent="0.25">
      <c r="A8" s="68" t="s">
        <v>570</v>
      </c>
      <c r="B8" s="68" t="s">
        <v>538</v>
      </c>
      <c r="C8" s="69">
        <v>876</v>
      </c>
      <c r="D8" s="70">
        <v>8000</v>
      </c>
      <c r="E8" s="71">
        <v>7145600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  <c r="Q8" s="106"/>
      <c r="R8" s="107"/>
      <c r="S8" s="107"/>
      <c r="T8" s="107"/>
      <c r="U8" s="107"/>
      <c r="V8" s="107"/>
      <c r="W8" s="107"/>
      <c r="X8" s="108"/>
    </row>
    <row r="9" spans="1:24" x14ac:dyDescent="0.25">
      <c r="A9" s="68" t="s">
        <v>588</v>
      </c>
      <c r="B9" s="68" t="s">
        <v>488</v>
      </c>
      <c r="C9" s="69">
        <v>936.4</v>
      </c>
      <c r="D9" s="70">
        <v>15494</v>
      </c>
      <c r="E9" s="71">
        <v>14676381.619999999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106"/>
      <c r="R9" s="107"/>
      <c r="S9" s="107"/>
      <c r="T9" s="107"/>
      <c r="U9" s="107"/>
      <c r="V9" s="107"/>
      <c r="W9" s="107"/>
      <c r="X9" s="108"/>
    </row>
    <row r="10" spans="1:24" x14ac:dyDescent="0.25">
      <c r="A10" s="68" t="s">
        <v>588</v>
      </c>
      <c r="B10" s="68" t="s">
        <v>496</v>
      </c>
      <c r="C10" s="69">
        <v>919.82128999999998</v>
      </c>
      <c r="D10" s="70">
        <v>1813</v>
      </c>
      <c r="E10" s="71">
        <v>1688576.15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106"/>
      <c r="R10" s="107"/>
      <c r="S10" s="107"/>
      <c r="T10" s="107"/>
      <c r="U10" s="107"/>
      <c r="V10" s="107"/>
      <c r="W10" s="107"/>
      <c r="X10" s="108"/>
    </row>
    <row r="11" spans="1:24" x14ac:dyDescent="0.25">
      <c r="A11" s="68" t="s">
        <v>592</v>
      </c>
      <c r="B11" s="68" t="s">
        <v>516</v>
      </c>
      <c r="C11" s="69">
        <v>910</v>
      </c>
      <c r="D11" s="70">
        <v>15781</v>
      </c>
      <c r="E11" s="71">
        <v>14769280.09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106"/>
      <c r="R11" s="107"/>
      <c r="S11" s="107"/>
      <c r="T11" s="107"/>
      <c r="U11" s="107"/>
      <c r="V11" s="107"/>
      <c r="W11" s="107"/>
      <c r="X11" s="108"/>
    </row>
    <row r="12" spans="1:24" x14ac:dyDescent="0.25">
      <c r="A12" s="68" t="s">
        <v>555</v>
      </c>
      <c r="B12" s="68" t="s">
        <v>492</v>
      </c>
      <c r="C12" s="69">
        <v>970</v>
      </c>
      <c r="D12" s="70">
        <v>13542</v>
      </c>
      <c r="E12" s="71">
        <v>13547145.960000001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106"/>
      <c r="R12" s="107"/>
      <c r="S12" s="107"/>
      <c r="T12" s="107"/>
      <c r="U12" s="107"/>
      <c r="V12" s="107"/>
      <c r="W12" s="107"/>
      <c r="X12" s="108"/>
    </row>
    <row r="13" spans="1:24" ht="25.5" x14ac:dyDescent="0.25">
      <c r="A13" s="68" t="s">
        <v>575</v>
      </c>
      <c r="B13" s="68" t="s">
        <v>501</v>
      </c>
      <c r="C13" s="69">
        <v>949.7</v>
      </c>
      <c r="D13" s="70">
        <v>3721</v>
      </c>
      <c r="E13" s="71">
        <v>3596569.76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106"/>
      <c r="R13" s="107"/>
      <c r="S13" s="107"/>
      <c r="T13" s="107"/>
      <c r="U13" s="107"/>
      <c r="V13" s="107"/>
      <c r="W13" s="107"/>
      <c r="X13" s="108"/>
    </row>
    <row r="14" spans="1:24" x14ac:dyDescent="0.25">
      <c r="A14" s="68" t="s">
        <v>554</v>
      </c>
      <c r="B14" s="68" t="s">
        <v>467</v>
      </c>
      <c r="C14" s="69">
        <v>977.2</v>
      </c>
      <c r="D14" s="70">
        <v>300</v>
      </c>
      <c r="E14" s="71">
        <v>298938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106"/>
      <c r="R14" s="107"/>
      <c r="S14" s="107"/>
      <c r="T14" s="107"/>
      <c r="U14" s="107"/>
      <c r="V14" s="107"/>
      <c r="W14" s="107"/>
      <c r="X14" s="108"/>
    </row>
    <row r="15" spans="1:24" x14ac:dyDescent="0.25">
      <c r="A15" s="68" t="s">
        <v>554</v>
      </c>
      <c r="B15" s="68" t="s">
        <v>480</v>
      </c>
      <c r="C15" s="69">
        <v>917</v>
      </c>
      <c r="D15" s="70">
        <v>2720</v>
      </c>
      <c r="E15" s="71">
        <v>2529409.6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106"/>
      <c r="R15" s="107"/>
      <c r="S15" s="107"/>
      <c r="T15" s="107"/>
      <c r="U15" s="107"/>
      <c r="V15" s="107"/>
      <c r="W15" s="107"/>
      <c r="X15" s="108"/>
    </row>
    <row r="16" spans="1:24" x14ac:dyDescent="0.25">
      <c r="A16" s="68" t="s">
        <v>554</v>
      </c>
      <c r="B16" s="68" t="s">
        <v>497</v>
      </c>
      <c r="C16" s="69">
        <v>918.6</v>
      </c>
      <c r="D16" s="70">
        <v>9500</v>
      </c>
      <c r="E16" s="71">
        <v>8849535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  <c r="Q16" s="106"/>
      <c r="R16" s="107"/>
      <c r="S16" s="107"/>
      <c r="T16" s="107"/>
      <c r="U16" s="107"/>
      <c r="V16" s="107"/>
      <c r="W16" s="107"/>
      <c r="X16" s="108"/>
    </row>
    <row r="17" spans="1:24" x14ac:dyDescent="0.25">
      <c r="A17" s="68" t="s">
        <v>554</v>
      </c>
      <c r="B17" s="68" t="s">
        <v>511</v>
      </c>
      <c r="C17" s="69">
        <v>950.1</v>
      </c>
      <c r="D17" s="70">
        <v>30000</v>
      </c>
      <c r="E17" s="71">
        <v>29182500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106"/>
      <c r="R17" s="107"/>
      <c r="S17" s="107"/>
      <c r="T17" s="107"/>
      <c r="U17" s="107"/>
      <c r="V17" s="107"/>
      <c r="W17" s="107"/>
      <c r="X17" s="108"/>
    </row>
    <row r="18" spans="1:24" x14ac:dyDescent="0.25">
      <c r="A18" s="68" t="s">
        <v>554</v>
      </c>
      <c r="B18" s="68" t="s">
        <v>515</v>
      </c>
      <c r="C18" s="69">
        <v>881.1</v>
      </c>
      <c r="D18" s="70">
        <v>3200</v>
      </c>
      <c r="E18" s="71">
        <v>2894464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106"/>
      <c r="R18" s="107"/>
      <c r="S18" s="107"/>
      <c r="T18" s="107"/>
      <c r="U18" s="107"/>
      <c r="V18" s="107"/>
      <c r="W18" s="107"/>
      <c r="X18" s="108"/>
    </row>
    <row r="19" spans="1:24" x14ac:dyDescent="0.25">
      <c r="A19" s="68" t="s">
        <v>554</v>
      </c>
      <c r="B19" s="68" t="s">
        <v>528</v>
      </c>
      <c r="C19" s="69">
        <v>995.1</v>
      </c>
      <c r="D19" s="70">
        <v>29900</v>
      </c>
      <c r="E19" s="71">
        <v>30722250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106"/>
      <c r="R19" s="107"/>
      <c r="S19" s="107"/>
      <c r="T19" s="107"/>
      <c r="U19" s="107"/>
      <c r="V19" s="107"/>
      <c r="W19" s="107"/>
      <c r="X19" s="108"/>
    </row>
    <row r="20" spans="1:24" x14ac:dyDescent="0.25">
      <c r="A20" s="68" t="s">
        <v>554</v>
      </c>
      <c r="B20" s="68" t="s">
        <v>539</v>
      </c>
      <c r="C20" s="69">
        <v>855.3</v>
      </c>
      <c r="D20" s="70">
        <v>40000</v>
      </c>
      <c r="E20" s="71">
        <v>35182000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106"/>
      <c r="R20" s="107"/>
      <c r="S20" s="107"/>
      <c r="T20" s="107"/>
      <c r="U20" s="107"/>
      <c r="V20" s="107"/>
      <c r="W20" s="107"/>
      <c r="X20" s="108"/>
    </row>
    <row r="21" spans="1:24" x14ac:dyDescent="0.25">
      <c r="A21" s="68" t="s">
        <v>568</v>
      </c>
      <c r="B21" s="68" t="s">
        <v>470</v>
      </c>
      <c r="C21" s="69">
        <v>927.5</v>
      </c>
      <c r="D21" s="70">
        <v>11050</v>
      </c>
      <c r="E21" s="71">
        <v>10414735.5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106"/>
      <c r="R21" s="107"/>
      <c r="S21" s="107"/>
      <c r="T21" s="107"/>
      <c r="U21" s="107"/>
      <c r="V21" s="107"/>
      <c r="W21" s="107"/>
      <c r="X21" s="108"/>
    </row>
    <row r="22" spans="1:24" x14ac:dyDescent="0.25">
      <c r="A22" s="68" t="s">
        <v>568</v>
      </c>
      <c r="B22" s="68" t="s">
        <v>537</v>
      </c>
      <c r="C22" s="69">
        <v>985.4</v>
      </c>
      <c r="D22" s="70">
        <v>14000</v>
      </c>
      <c r="E22" s="71">
        <v>13828780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106"/>
      <c r="R22" s="107"/>
      <c r="S22" s="107"/>
      <c r="T22" s="107"/>
      <c r="U22" s="107"/>
      <c r="V22" s="107"/>
      <c r="W22" s="107"/>
      <c r="X22" s="108"/>
    </row>
    <row r="23" spans="1:24" x14ac:dyDescent="0.25">
      <c r="A23" s="68" t="s">
        <v>574</v>
      </c>
      <c r="B23" s="68" t="s">
        <v>500</v>
      </c>
      <c r="C23" s="69">
        <v>942.7</v>
      </c>
      <c r="D23" s="70">
        <v>550</v>
      </c>
      <c r="E23" s="71">
        <v>529958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106"/>
      <c r="R23" s="107"/>
      <c r="S23" s="107"/>
      <c r="T23" s="107"/>
      <c r="U23" s="107"/>
      <c r="V23" s="107"/>
      <c r="W23" s="107"/>
      <c r="X23" s="108"/>
    </row>
    <row r="24" spans="1:24" ht="25.5" x14ac:dyDescent="0.25">
      <c r="A24" s="68" t="s">
        <v>580</v>
      </c>
      <c r="B24" s="68" t="s">
        <v>542</v>
      </c>
      <c r="C24" s="69">
        <v>936.3</v>
      </c>
      <c r="D24" s="70">
        <v>27267</v>
      </c>
      <c r="E24" s="71">
        <v>25696966.140000001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106"/>
      <c r="R24" s="107"/>
      <c r="S24" s="107"/>
      <c r="T24" s="107"/>
      <c r="U24" s="107"/>
      <c r="V24" s="107"/>
      <c r="W24" s="107"/>
      <c r="X24" s="108"/>
    </row>
    <row r="25" spans="1:24" x14ac:dyDescent="0.25">
      <c r="A25" s="68" t="s">
        <v>584</v>
      </c>
      <c r="B25" s="68" t="s">
        <v>448</v>
      </c>
      <c r="C25" s="69">
        <v>992.54071999999996</v>
      </c>
      <c r="D25" s="70">
        <v>85150</v>
      </c>
      <c r="E25" s="71">
        <v>86371963.810000002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106"/>
      <c r="R25" s="107"/>
      <c r="S25" s="107"/>
      <c r="T25" s="107"/>
      <c r="U25" s="107"/>
      <c r="V25" s="107"/>
      <c r="W25" s="107"/>
      <c r="X25" s="108"/>
    </row>
    <row r="26" spans="1:24" x14ac:dyDescent="0.25">
      <c r="A26" s="68" t="s">
        <v>584</v>
      </c>
      <c r="B26" s="68" t="s">
        <v>459</v>
      </c>
      <c r="C26" s="69">
        <v>959.5</v>
      </c>
      <c r="D26" s="70">
        <v>25600</v>
      </c>
      <c r="E26" s="71">
        <v>24843008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106"/>
      <c r="R26" s="107"/>
      <c r="S26" s="107"/>
      <c r="T26" s="107"/>
      <c r="U26" s="107"/>
      <c r="V26" s="107"/>
      <c r="W26" s="107"/>
      <c r="X26" s="108"/>
    </row>
    <row r="27" spans="1:24" x14ac:dyDescent="0.25">
      <c r="A27" s="68" t="s">
        <v>584</v>
      </c>
      <c r="B27" s="68" t="s">
        <v>489</v>
      </c>
      <c r="C27" s="69">
        <v>970.2</v>
      </c>
      <c r="D27" s="70">
        <v>20000</v>
      </c>
      <c r="E27" s="71">
        <v>19844400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106"/>
      <c r="R27" s="107"/>
      <c r="S27" s="107"/>
      <c r="T27" s="107"/>
      <c r="U27" s="107"/>
      <c r="V27" s="107"/>
      <c r="W27" s="107"/>
      <c r="X27" s="108"/>
    </row>
    <row r="28" spans="1:24" x14ac:dyDescent="0.25">
      <c r="A28" s="68" t="s">
        <v>584</v>
      </c>
      <c r="B28" s="68" t="s">
        <v>506</v>
      </c>
      <c r="C28" s="69">
        <v>747.04</v>
      </c>
      <c r="D28" s="70">
        <v>5800</v>
      </c>
      <c r="E28" s="71">
        <v>4335790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106"/>
      <c r="R28" s="107"/>
      <c r="S28" s="107"/>
      <c r="T28" s="107"/>
      <c r="U28" s="107"/>
      <c r="V28" s="107"/>
      <c r="W28" s="107"/>
      <c r="X28" s="108"/>
    </row>
    <row r="29" spans="1:24" x14ac:dyDescent="0.25">
      <c r="A29" s="68" t="s">
        <v>584</v>
      </c>
      <c r="B29" s="68" t="s">
        <v>513</v>
      </c>
      <c r="C29" s="69">
        <v>986.3</v>
      </c>
      <c r="D29" s="70">
        <v>761</v>
      </c>
      <c r="E29" s="71">
        <v>753275.85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106"/>
      <c r="R29" s="107"/>
      <c r="S29" s="107"/>
      <c r="T29" s="107"/>
      <c r="U29" s="107"/>
      <c r="V29" s="107"/>
      <c r="W29" s="107"/>
      <c r="X29" s="108"/>
    </row>
    <row r="30" spans="1:24" x14ac:dyDescent="0.25">
      <c r="A30" s="68" t="s">
        <v>584</v>
      </c>
      <c r="B30" s="68" t="s">
        <v>548</v>
      </c>
      <c r="C30" s="69">
        <v>984.49926000000005</v>
      </c>
      <c r="D30" s="70">
        <v>43403</v>
      </c>
      <c r="E30" s="71">
        <v>43256265.57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106"/>
      <c r="R30" s="107"/>
      <c r="S30" s="107"/>
      <c r="T30" s="107"/>
      <c r="U30" s="107"/>
      <c r="V30" s="107"/>
      <c r="W30" s="107"/>
      <c r="X30" s="108"/>
    </row>
    <row r="31" spans="1:24" x14ac:dyDescent="0.25">
      <c r="A31" s="68" t="s">
        <v>589</v>
      </c>
      <c r="B31" s="68" t="s">
        <v>493</v>
      </c>
      <c r="C31" s="69">
        <v>972.91907000000003</v>
      </c>
      <c r="D31" s="70">
        <v>600</v>
      </c>
      <c r="E31" s="71">
        <v>598511.43999999994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  <c r="Q31" s="106"/>
      <c r="R31" s="107"/>
      <c r="S31" s="107"/>
      <c r="T31" s="107"/>
      <c r="U31" s="107"/>
      <c r="V31" s="107"/>
      <c r="W31" s="107"/>
      <c r="X31" s="108"/>
    </row>
    <row r="32" spans="1:24" x14ac:dyDescent="0.25">
      <c r="A32" s="68" t="s">
        <v>589</v>
      </c>
      <c r="B32" s="68" t="s">
        <v>526</v>
      </c>
      <c r="C32" s="69">
        <v>977.93781000000001</v>
      </c>
      <c r="D32" s="70">
        <v>12160</v>
      </c>
      <c r="E32" s="71">
        <v>12006149.369999999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106"/>
      <c r="R32" s="107"/>
      <c r="S32" s="107"/>
      <c r="T32" s="107"/>
      <c r="U32" s="107"/>
      <c r="V32" s="107"/>
      <c r="W32" s="107"/>
      <c r="X32" s="108"/>
    </row>
    <row r="33" spans="1:24" x14ac:dyDescent="0.25">
      <c r="A33" s="68" t="s">
        <v>553</v>
      </c>
      <c r="B33" s="68" t="s">
        <v>453</v>
      </c>
      <c r="C33" s="69">
        <v>946.5</v>
      </c>
      <c r="D33" s="70">
        <v>36529</v>
      </c>
      <c r="E33" s="71">
        <v>35274959.43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106"/>
      <c r="R33" s="107"/>
      <c r="S33" s="107"/>
      <c r="T33" s="107"/>
      <c r="U33" s="107"/>
      <c r="V33" s="107"/>
      <c r="W33" s="107"/>
      <c r="X33" s="108"/>
    </row>
    <row r="34" spans="1:24" x14ac:dyDescent="0.25">
      <c r="A34" s="68" t="s">
        <v>556</v>
      </c>
      <c r="B34" s="68" t="s">
        <v>505</v>
      </c>
      <c r="C34" s="69">
        <v>949</v>
      </c>
      <c r="D34" s="70">
        <v>200</v>
      </c>
      <c r="E34" s="71">
        <v>193576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106"/>
      <c r="R34" s="107"/>
      <c r="S34" s="107"/>
      <c r="T34" s="107"/>
      <c r="U34" s="107"/>
      <c r="V34" s="107"/>
      <c r="W34" s="107"/>
      <c r="X34" s="108"/>
    </row>
    <row r="35" spans="1:24" x14ac:dyDescent="0.25">
      <c r="A35" s="68" t="s">
        <v>556</v>
      </c>
      <c r="B35" s="68" t="s">
        <v>541</v>
      </c>
      <c r="C35" s="69">
        <v>993.68676000000005</v>
      </c>
      <c r="D35" s="70">
        <v>63527</v>
      </c>
      <c r="E35" s="71">
        <v>63140550.009999998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106"/>
      <c r="R35" s="107"/>
      <c r="S35" s="107"/>
      <c r="T35" s="107"/>
      <c r="U35" s="107"/>
      <c r="V35" s="107"/>
      <c r="W35" s="107"/>
      <c r="X35" s="108"/>
    </row>
    <row r="36" spans="1:24" x14ac:dyDescent="0.25">
      <c r="A36" s="68" t="s">
        <v>556</v>
      </c>
      <c r="B36" s="68" t="s">
        <v>550</v>
      </c>
      <c r="C36" s="69">
        <v>990.30309</v>
      </c>
      <c r="D36" s="70">
        <v>26000</v>
      </c>
      <c r="E36" s="71">
        <v>26557780.440000001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106"/>
      <c r="R36" s="107"/>
      <c r="S36" s="107"/>
      <c r="T36" s="107"/>
      <c r="U36" s="107"/>
      <c r="V36" s="107"/>
      <c r="W36" s="107"/>
      <c r="X36" s="108"/>
    </row>
    <row r="37" spans="1:24" x14ac:dyDescent="0.25">
      <c r="A37" s="68" t="s">
        <v>558</v>
      </c>
      <c r="B37" s="68" t="s">
        <v>450</v>
      </c>
      <c r="C37" s="69">
        <v>945</v>
      </c>
      <c r="D37" s="70">
        <v>3000</v>
      </c>
      <c r="E37" s="71">
        <v>2836110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106"/>
      <c r="R37" s="107"/>
      <c r="S37" s="107"/>
      <c r="T37" s="107"/>
      <c r="U37" s="107"/>
      <c r="V37" s="107"/>
      <c r="W37" s="107"/>
      <c r="X37" s="108"/>
    </row>
    <row r="38" spans="1:24" x14ac:dyDescent="0.25">
      <c r="A38" s="68" t="s">
        <v>558</v>
      </c>
      <c r="B38" s="68" t="s">
        <v>476</v>
      </c>
      <c r="C38" s="69">
        <v>958.79972999999995</v>
      </c>
      <c r="D38" s="70">
        <v>4400</v>
      </c>
      <c r="E38" s="71">
        <v>4319742.8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106"/>
      <c r="R38" s="107"/>
      <c r="S38" s="107"/>
      <c r="T38" s="107"/>
      <c r="U38" s="107"/>
      <c r="V38" s="107"/>
      <c r="W38" s="107"/>
      <c r="X38" s="108"/>
    </row>
    <row r="39" spans="1:24" x14ac:dyDescent="0.25">
      <c r="A39" s="68" t="s">
        <v>558</v>
      </c>
      <c r="B39" s="68" t="s">
        <v>495</v>
      </c>
      <c r="C39" s="69">
        <v>994.2</v>
      </c>
      <c r="D39" s="70">
        <v>9992</v>
      </c>
      <c r="E39" s="71">
        <v>10270277.199999999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106"/>
      <c r="R39" s="107"/>
      <c r="S39" s="107"/>
      <c r="T39" s="107"/>
      <c r="U39" s="107"/>
      <c r="V39" s="107"/>
      <c r="W39" s="107"/>
      <c r="X39" s="108"/>
    </row>
    <row r="40" spans="1:24" x14ac:dyDescent="0.25">
      <c r="A40" s="68" t="s">
        <v>558</v>
      </c>
      <c r="B40" s="68" t="s">
        <v>507</v>
      </c>
      <c r="C40" s="69">
        <v>948.51444000000004</v>
      </c>
      <c r="D40" s="70">
        <v>23375</v>
      </c>
      <c r="E40" s="71">
        <v>22779742.5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106"/>
      <c r="R40" s="107"/>
      <c r="S40" s="107"/>
      <c r="T40" s="107"/>
      <c r="U40" s="107"/>
      <c r="V40" s="107"/>
      <c r="W40" s="107"/>
      <c r="X40" s="108"/>
    </row>
    <row r="41" spans="1:24" x14ac:dyDescent="0.25">
      <c r="A41" s="68" t="s">
        <v>558</v>
      </c>
      <c r="B41" s="68" t="s">
        <v>549</v>
      </c>
      <c r="C41" s="69">
        <v>945.4</v>
      </c>
      <c r="D41" s="70">
        <v>103</v>
      </c>
      <c r="E41" s="71">
        <v>98373.24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106"/>
      <c r="R41" s="107"/>
      <c r="S41" s="107"/>
      <c r="T41" s="107"/>
      <c r="U41" s="107"/>
      <c r="V41" s="107"/>
      <c r="W41" s="107"/>
      <c r="X41" s="108"/>
    </row>
    <row r="42" spans="1:24" x14ac:dyDescent="0.25">
      <c r="A42" s="68" t="s">
        <v>569</v>
      </c>
      <c r="B42" s="68" t="s">
        <v>471</v>
      </c>
      <c r="C42" s="69">
        <v>982.98657000000003</v>
      </c>
      <c r="D42" s="70">
        <v>25531</v>
      </c>
      <c r="E42" s="71">
        <v>25233986.780000001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106"/>
      <c r="R42" s="107"/>
      <c r="S42" s="107"/>
      <c r="T42" s="107"/>
      <c r="U42" s="107"/>
      <c r="V42" s="107"/>
      <c r="W42" s="107"/>
      <c r="X42" s="108"/>
    </row>
    <row r="43" spans="1:24" x14ac:dyDescent="0.25">
      <c r="A43" s="68" t="s">
        <v>585</v>
      </c>
      <c r="B43" s="68" t="s">
        <v>449</v>
      </c>
      <c r="C43" s="69">
        <v>926.9</v>
      </c>
      <c r="D43" s="70">
        <v>5000</v>
      </c>
      <c r="E43" s="71">
        <v>4645550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106"/>
      <c r="R43" s="107"/>
      <c r="S43" s="107"/>
      <c r="T43" s="107"/>
      <c r="U43" s="107"/>
      <c r="V43" s="107"/>
      <c r="W43" s="107"/>
      <c r="X43" s="108"/>
    </row>
    <row r="44" spans="1:24" x14ac:dyDescent="0.25">
      <c r="A44" s="68" t="s">
        <v>585</v>
      </c>
      <c r="B44" s="68" t="s">
        <v>472</v>
      </c>
      <c r="C44" s="69">
        <v>958.85757000000001</v>
      </c>
      <c r="D44" s="70">
        <v>750</v>
      </c>
      <c r="E44" s="71">
        <v>730430.68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106"/>
      <c r="R44" s="107"/>
      <c r="S44" s="107"/>
      <c r="T44" s="107"/>
      <c r="U44" s="107"/>
      <c r="V44" s="107"/>
      <c r="W44" s="107"/>
      <c r="X44" s="108"/>
    </row>
    <row r="45" spans="1:24" x14ac:dyDescent="0.25">
      <c r="A45" s="68" t="s">
        <v>585</v>
      </c>
      <c r="B45" s="68" t="s">
        <v>532</v>
      </c>
      <c r="C45" s="69">
        <v>976.6</v>
      </c>
      <c r="D45" s="70">
        <v>20500</v>
      </c>
      <c r="E45" s="71">
        <v>20465560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106"/>
      <c r="R45" s="107"/>
      <c r="S45" s="107"/>
      <c r="T45" s="107"/>
      <c r="U45" s="107"/>
      <c r="V45" s="107"/>
      <c r="W45" s="107"/>
      <c r="X45" s="108"/>
    </row>
    <row r="46" spans="1:24" s="76" customFormat="1" x14ac:dyDescent="0.25">
      <c r="A46" s="73" t="s">
        <v>564</v>
      </c>
      <c r="B46" s="73" t="s">
        <v>461</v>
      </c>
      <c r="C46" s="82">
        <v>940</v>
      </c>
      <c r="D46" s="74">
        <v>5419</v>
      </c>
      <c r="E46" s="75">
        <v>5127620.37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103"/>
      <c r="R46" s="104"/>
      <c r="S46" s="104"/>
      <c r="T46" s="104"/>
      <c r="U46" s="104"/>
      <c r="V46" s="104"/>
      <c r="W46" s="104"/>
      <c r="X46" s="105"/>
    </row>
    <row r="47" spans="1:24" s="76" customFormat="1" x14ac:dyDescent="0.25">
      <c r="A47" s="73" t="s">
        <v>564</v>
      </c>
      <c r="B47" s="73" t="s">
        <v>484</v>
      </c>
      <c r="C47" s="82">
        <v>932.5</v>
      </c>
      <c r="D47" s="74">
        <v>2749</v>
      </c>
      <c r="E47" s="75">
        <v>2595110.98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  <c r="Q47" s="103"/>
      <c r="R47" s="104"/>
      <c r="S47" s="104"/>
      <c r="T47" s="104"/>
      <c r="U47" s="104"/>
      <c r="V47" s="104"/>
      <c r="W47" s="104"/>
      <c r="X47" s="105"/>
    </row>
    <row r="48" spans="1:24" s="76" customFormat="1" x14ac:dyDescent="0.25">
      <c r="A48" s="73" t="s">
        <v>564</v>
      </c>
      <c r="B48" s="73" t="s">
        <v>491</v>
      </c>
      <c r="C48" s="82">
        <v>971.09123999999997</v>
      </c>
      <c r="D48" s="74">
        <v>33565</v>
      </c>
      <c r="E48" s="75">
        <v>32808151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80"/>
      <c r="Q48" s="103"/>
      <c r="R48" s="104"/>
      <c r="S48" s="104"/>
      <c r="T48" s="104"/>
      <c r="U48" s="104"/>
      <c r="V48" s="104"/>
      <c r="W48" s="104"/>
      <c r="X48" s="105"/>
    </row>
    <row r="49" spans="1:24" s="76" customFormat="1" x14ac:dyDescent="0.25">
      <c r="A49" s="73" t="s">
        <v>564</v>
      </c>
      <c r="B49" s="73" t="s">
        <v>502</v>
      </c>
      <c r="C49" s="82">
        <v>939.99455999999998</v>
      </c>
      <c r="D49" s="74">
        <v>9572</v>
      </c>
      <c r="E49" s="75">
        <v>8999446.5800000001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0"/>
      <c r="Q49" s="103"/>
      <c r="R49" s="104"/>
      <c r="S49" s="104"/>
      <c r="T49" s="104"/>
      <c r="U49" s="104"/>
      <c r="V49" s="104"/>
      <c r="W49" s="104"/>
      <c r="X49" s="105"/>
    </row>
    <row r="50" spans="1:24" s="76" customFormat="1" x14ac:dyDescent="0.25">
      <c r="A50" s="73" t="s">
        <v>564</v>
      </c>
      <c r="B50" s="73" t="s">
        <v>514</v>
      </c>
      <c r="C50" s="82">
        <v>975.5</v>
      </c>
      <c r="D50" s="74">
        <v>2054</v>
      </c>
      <c r="E50" s="75">
        <v>2008873.62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  <c r="Q50" s="103"/>
      <c r="R50" s="104"/>
      <c r="S50" s="104"/>
      <c r="T50" s="104"/>
      <c r="U50" s="104"/>
      <c r="V50" s="104"/>
      <c r="W50" s="104"/>
      <c r="X50" s="105"/>
    </row>
    <row r="51" spans="1:24" s="76" customFormat="1" x14ac:dyDescent="0.25">
      <c r="A51" s="73" t="s">
        <v>564</v>
      </c>
      <c r="B51" s="73" t="s">
        <v>533</v>
      </c>
      <c r="C51" s="82">
        <v>979.55988000000002</v>
      </c>
      <c r="D51" s="74">
        <v>2166</v>
      </c>
      <c r="E51" s="75">
        <v>2202150.2799999998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103"/>
      <c r="R51" s="104"/>
      <c r="S51" s="104"/>
      <c r="T51" s="104"/>
      <c r="U51" s="104"/>
      <c r="V51" s="104"/>
      <c r="W51" s="104"/>
      <c r="X51" s="105"/>
    </row>
    <row r="52" spans="1:24" s="76" customFormat="1" x14ac:dyDescent="0.25">
      <c r="A52" s="73" t="s">
        <v>564</v>
      </c>
      <c r="B52" s="73" t="s">
        <v>543</v>
      </c>
      <c r="C52" s="82">
        <v>993.2</v>
      </c>
      <c r="D52" s="74">
        <v>9484</v>
      </c>
      <c r="E52" s="75">
        <v>9444072.3599999994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03"/>
      <c r="R52" s="104"/>
      <c r="S52" s="104"/>
      <c r="T52" s="104"/>
      <c r="U52" s="104"/>
      <c r="V52" s="104"/>
      <c r="W52" s="104"/>
      <c r="X52" s="105"/>
    </row>
    <row r="53" spans="1:24" s="76" customFormat="1" x14ac:dyDescent="0.25">
      <c r="A53" s="73" t="s">
        <v>572</v>
      </c>
      <c r="B53" s="73" t="s">
        <v>490</v>
      </c>
      <c r="C53" s="82">
        <v>985.7</v>
      </c>
      <c r="D53" s="74">
        <v>31852</v>
      </c>
      <c r="E53" s="75">
        <v>31472324.16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103"/>
      <c r="R53" s="104"/>
      <c r="S53" s="104"/>
      <c r="T53" s="104"/>
      <c r="U53" s="104"/>
      <c r="V53" s="104"/>
      <c r="W53" s="104"/>
      <c r="X53" s="105"/>
    </row>
    <row r="54" spans="1:24" s="76" customFormat="1" x14ac:dyDescent="0.25">
      <c r="A54" s="73" t="s">
        <v>572</v>
      </c>
      <c r="B54" s="73" t="s">
        <v>504</v>
      </c>
      <c r="C54" s="82">
        <v>970.56709999999998</v>
      </c>
      <c r="D54" s="74">
        <v>52964</v>
      </c>
      <c r="E54" s="75">
        <v>51924162.82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103"/>
      <c r="R54" s="104"/>
      <c r="S54" s="104"/>
      <c r="T54" s="104"/>
      <c r="U54" s="104"/>
      <c r="V54" s="104"/>
      <c r="W54" s="104"/>
      <c r="X54" s="105"/>
    </row>
    <row r="55" spans="1:24" s="76" customFormat="1" x14ac:dyDescent="0.25">
      <c r="A55" s="73" t="s">
        <v>572</v>
      </c>
      <c r="B55" s="73" t="s">
        <v>510</v>
      </c>
      <c r="C55" s="82">
        <v>979.2</v>
      </c>
      <c r="D55" s="74">
        <v>1900</v>
      </c>
      <c r="E55" s="75">
        <v>1860936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103"/>
      <c r="R55" s="104"/>
      <c r="S55" s="104"/>
      <c r="T55" s="104"/>
      <c r="U55" s="104"/>
      <c r="V55" s="104"/>
      <c r="W55" s="104"/>
      <c r="X55" s="105"/>
    </row>
    <row r="56" spans="1:24" s="76" customFormat="1" x14ac:dyDescent="0.25">
      <c r="A56" s="73" t="s">
        <v>572</v>
      </c>
      <c r="B56" s="73" t="s">
        <v>523</v>
      </c>
      <c r="C56" s="82">
        <v>987.5</v>
      </c>
      <c r="D56" s="74">
        <v>876</v>
      </c>
      <c r="E56" s="75">
        <v>867134.88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  <c r="Q56" s="103"/>
      <c r="R56" s="104"/>
      <c r="S56" s="104"/>
      <c r="T56" s="104"/>
      <c r="U56" s="104"/>
      <c r="V56" s="104"/>
      <c r="W56" s="104"/>
      <c r="X56" s="105"/>
    </row>
    <row r="57" spans="1:24" s="76" customFormat="1" x14ac:dyDescent="0.25">
      <c r="A57" s="73" t="s">
        <v>572</v>
      </c>
      <c r="B57" s="73" t="s">
        <v>530</v>
      </c>
      <c r="C57" s="82">
        <v>950.5</v>
      </c>
      <c r="D57" s="74">
        <v>85940</v>
      </c>
      <c r="E57" s="75">
        <v>82768814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103"/>
      <c r="R57" s="104"/>
      <c r="S57" s="104"/>
      <c r="T57" s="104"/>
      <c r="U57" s="104"/>
      <c r="V57" s="104"/>
      <c r="W57" s="104"/>
      <c r="X57" s="105"/>
    </row>
    <row r="58" spans="1:24" s="76" customFormat="1" x14ac:dyDescent="0.25">
      <c r="A58" s="73" t="s">
        <v>579</v>
      </c>
      <c r="B58" s="73" t="s">
        <v>536</v>
      </c>
      <c r="C58" s="82">
        <v>931.5</v>
      </c>
      <c r="D58" s="74">
        <v>4000</v>
      </c>
      <c r="E58" s="75">
        <v>3740600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  <c r="Q58" s="103"/>
      <c r="R58" s="104"/>
      <c r="S58" s="104"/>
      <c r="T58" s="104"/>
      <c r="U58" s="104"/>
      <c r="V58" s="104"/>
      <c r="W58" s="104"/>
      <c r="X58" s="105"/>
    </row>
    <row r="59" spans="1:24" s="76" customFormat="1" x14ac:dyDescent="0.25">
      <c r="A59" s="73" t="s">
        <v>590</v>
      </c>
      <c r="B59" s="73" t="s">
        <v>508</v>
      </c>
      <c r="C59" s="82">
        <v>900.57716000000005</v>
      </c>
      <c r="D59" s="74">
        <v>8000</v>
      </c>
      <c r="E59" s="75">
        <v>7317097.2800000003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Q59" s="103"/>
      <c r="R59" s="104"/>
      <c r="S59" s="104"/>
      <c r="T59" s="104"/>
      <c r="U59" s="104"/>
      <c r="V59" s="104"/>
      <c r="W59" s="104"/>
      <c r="X59" s="105"/>
    </row>
    <row r="60" spans="1:24" s="76" customFormat="1" x14ac:dyDescent="0.25">
      <c r="A60" s="73" t="s">
        <v>590</v>
      </c>
      <c r="B60" s="73" t="s">
        <v>546</v>
      </c>
      <c r="C60" s="82">
        <v>995.99446</v>
      </c>
      <c r="D60" s="74">
        <v>22990</v>
      </c>
      <c r="E60" s="75">
        <v>23791993.739999998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  <c r="Q60" s="103"/>
      <c r="R60" s="104"/>
      <c r="S60" s="104"/>
      <c r="T60" s="104"/>
      <c r="U60" s="104"/>
      <c r="V60" s="104"/>
      <c r="W60" s="104"/>
      <c r="X60" s="105"/>
    </row>
    <row r="61" spans="1:24" s="76" customFormat="1" x14ac:dyDescent="0.25">
      <c r="A61" s="73" t="s">
        <v>560</v>
      </c>
      <c r="B61" s="73" t="s">
        <v>452</v>
      </c>
      <c r="C61" s="82">
        <v>992.5</v>
      </c>
      <c r="D61" s="74">
        <v>40450</v>
      </c>
      <c r="E61" s="75">
        <v>40240469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  <c r="Q61" s="103"/>
      <c r="R61" s="104"/>
      <c r="S61" s="104"/>
      <c r="T61" s="104"/>
      <c r="U61" s="104"/>
      <c r="V61" s="104"/>
      <c r="W61" s="104"/>
      <c r="X61" s="105"/>
    </row>
    <row r="62" spans="1:24" s="76" customFormat="1" x14ac:dyDescent="0.25">
      <c r="A62" s="73" t="s">
        <v>560</v>
      </c>
      <c r="B62" s="73" t="s">
        <v>477</v>
      </c>
      <c r="C62" s="82">
        <v>998</v>
      </c>
      <c r="D62" s="74">
        <v>7000</v>
      </c>
      <c r="E62" s="75">
        <v>7263130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103"/>
      <c r="R62" s="104"/>
      <c r="S62" s="104"/>
      <c r="T62" s="104"/>
      <c r="U62" s="104"/>
      <c r="V62" s="104"/>
      <c r="W62" s="104"/>
      <c r="X62" s="105"/>
    </row>
    <row r="63" spans="1:24" s="76" customFormat="1" x14ac:dyDescent="0.25">
      <c r="A63" s="73" t="s">
        <v>560</v>
      </c>
      <c r="B63" s="73" t="s">
        <v>499</v>
      </c>
      <c r="C63" s="82">
        <v>960.2</v>
      </c>
      <c r="D63" s="74">
        <v>11950</v>
      </c>
      <c r="E63" s="75">
        <v>11615280.5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103"/>
      <c r="R63" s="104"/>
      <c r="S63" s="104"/>
      <c r="T63" s="104"/>
      <c r="U63" s="104"/>
      <c r="V63" s="104"/>
      <c r="W63" s="104"/>
      <c r="X63" s="105"/>
    </row>
    <row r="64" spans="1:24" s="76" customFormat="1" x14ac:dyDescent="0.25">
      <c r="A64" s="73" t="s">
        <v>583</v>
      </c>
      <c r="B64" s="73" t="s">
        <v>456</v>
      </c>
      <c r="C64" s="82">
        <v>966.96623</v>
      </c>
      <c r="D64" s="74">
        <v>30550</v>
      </c>
      <c r="E64" s="75">
        <v>29607417.300000001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103"/>
      <c r="R64" s="104"/>
      <c r="S64" s="104"/>
      <c r="T64" s="104"/>
      <c r="U64" s="104"/>
      <c r="V64" s="104"/>
      <c r="W64" s="104"/>
      <c r="X64" s="105"/>
    </row>
    <row r="65" spans="1:24" s="76" customFormat="1" x14ac:dyDescent="0.25">
      <c r="A65" s="73" t="s">
        <v>583</v>
      </c>
      <c r="B65" s="73" t="s">
        <v>460</v>
      </c>
      <c r="C65" s="82">
        <v>980.1</v>
      </c>
      <c r="D65" s="74">
        <v>9000</v>
      </c>
      <c r="E65" s="75">
        <v>9142650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103"/>
      <c r="R65" s="104"/>
      <c r="S65" s="104"/>
      <c r="T65" s="104"/>
      <c r="U65" s="104"/>
      <c r="V65" s="104"/>
      <c r="W65" s="104"/>
      <c r="X65" s="105"/>
    </row>
    <row r="66" spans="1:24" s="76" customFormat="1" x14ac:dyDescent="0.25">
      <c r="A66" s="73" t="s">
        <v>583</v>
      </c>
      <c r="B66" s="73" t="s">
        <v>478</v>
      </c>
      <c r="C66" s="82">
        <v>985.78702999999996</v>
      </c>
      <c r="D66" s="74">
        <v>11000</v>
      </c>
      <c r="E66" s="75">
        <v>10873687.33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103"/>
      <c r="R66" s="104"/>
      <c r="S66" s="104"/>
      <c r="T66" s="104"/>
      <c r="U66" s="104"/>
      <c r="V66" s="104"/>
      <c r="W66" s="104"/>
      <c r="X66" s="105"/>
    </row>
    <row r="67" spans="1:24" s="76" customFormat="1" x14ac:dyDescent="0.25">
      <c r="A67" s="73" t="s">
        <v>583</v>
      </c>
      <c r="B67" s="73" t="s">
        <v>481</v>
      </c>
      <c r="C67" s="82">
        <v>943.5</v>
      </c>
      <c r="D67" s="74">
        <v>32495</v>
      </c>
      <c r="E67" s="75">
        <v>31350851.050000001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  <c r="Q67" s="103"/>
      <c r="R67" s="104"/>
      <c r="S67" s="104"/>
      <c r="T67" s="104"/>
      <c r="U67" s="104"/>
      <c r="V67" s="104"/>
      <c r="W67" s="104"/>
      <c r="X67" s="105"/>
    </row>
    <row r="68" spans="1:24" s="76" customFormat="1" x14ac:dyDescent="0.25">
      <c r="A68" s="73" t="s">
        <v>583</v>
      </c>
      <c r="B68" s="73" t="s">
        <v>522</v>
      </c>
      <c r="C68" s="82">
        <v>935.4</v>
      </c>
      <c r="D68" s="74">
        <v>435</v>
      </c>
      <c r="E68" s="75">
        <v>409413.3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/>
      <c r="Q68" s="103"/>
      <c r="R68" s="104"/>
      <c r="S68" s="104"/>
      <c r="T68" s="104"/>
      <c r="U68" s="104"/>
      <c r="V68" s="104"/>
      <c r="W68" s="104"/>
      <c r="X68" s="105"/>
    </row>
    <row r="69" spans="1:24" s="76" customFormat="1" x14ac:dyDescent="0.25">
      <c r="A69" s="73" t="s">
        <v>587</v>
      </c>
      <c r="B69" s="73" t="s">
        <v>464</v>
      </c>
      <c r="C69" s="82">
        <v>938.23314000000005</v>
      </c>
      <c r="D69" s="74">
        <v>32407</v>
      </c>
      <c r="E69" s="75">
        <v>31449474.75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  <c r="Q69" s="103"/>
      <c r="R69" s="104"/>
      <c r="S69" s="104"/>
      <c r="T69" s="104"/>
      <c r="U69" s="104"/>
      <c r="V69" s="104"/>
      <c r="W69" s="104"/>
      <c r="X69" s="105"/>
    </row>
    <row r="70" spans="1:24" s="76" customFormat="1" x14ac:dyDescent="0.25">
      <c r="A70" s="73" t="s">
        <v>566</v>
      </c>
      <c r="B70" s="73" t="s">
        <v>463</v>
      </c>
      <c r="C70" s="82">
        <v>1004.22857</v>
      </c>
      <c r="D70" s="74">
        <v>14000</v>
      </c>
      <c r="E70" s="75">
        <v>14254780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80"/>
      <c r="Q70" s="103"/>
      <c r="R70" s="104"/>
      <c r="S70" s="104"/>
      <c r="T70" s="104"/>
      <c r="U70" s="104"/>
      <c r="V70" s="104"/>
      <c r="W70" s="104"/>
      <c r="X70" s="105"/>
    </row>
    <row r="71" spans="1:24" s="76" customFormat="1" x14ac:dyDescent="0.25">
      <c r="A71" s="73" t="s">
        <v>566</v>
      </c>
      <c r="B71" s="73" t="s">
        <v>475</v>
      </c>
      <c r="C71" s="82">
        <v>968.46045000000004</v>
      </c>
      <c r="D71" s="74">
        <v>9447</v>
      </c>
      <c r="E71" s="75">
        <v>9161232.5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  <c r="Q71" s="103"/>
      <c r="R71" s="104"/>
      <c r="S71" s="104"/>
      <c r="T71" s="104"/>
      <c r="U71" s="104"/>
      <c r="V71" s="104"/>
      <c r="W71" s="104"/>
      <c r="X71" s="105"/>
    </row>
    <row r="72" spans="1:24" s="76" customFormat="1" x14ac:dyDescent="0.25">
      <c r="A72" s="73" t="s">
        <v>566</v>
      </c>
      <c r="B72" s="73" t="s">
        <v>485</v>
      </c>
      <c r="C72" s="82">
        <v>963.69326999999998</v>
      </c>
      <c r="D72" s="74">
        <v>10224</v>
      </c>
      <c r="E72" s="75">
        <v>9980600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  <c r="Q72" s="103"/>
      <c r="R72" s="104"/>
      <c r="S72" s="104"/>
      <c r="T72" s="104"/>
      <c r="U72" s="104"/>
      <c r="V72" s="104"/>
      <c r="W72" s="104"/>
      <c r="X72" s="105"/>
    </row>
    <row r="73" spans="1:24" s="76" customFormat="1" x14ac:dyDescent="0.25">
      <c r="A73" s="73" t="s">
        <v>566</v>
      </c>
      <c r="B73" s="73" t="s">
        <v>487</v>
      </c>
      <c r="C73" s="82">
        <v>906.6</v>
      </c>
      <c r="D73" s="74">
        <v>23950</v>
      </c>
      <c r="E73" s="75">
        <v>22208116.5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  <c r="Q73" s="103"/>
      <c r="R73" s="104"/>
      <c r="S73" s="104"/>
      <c r="T73" s="104"/>
      <c r="U73" s="104"/>
      <c r="V73" s="104"/>
      <c r="W73" s="104"/>
      <c r="X73" s="105"/>
    </row>
    <row r="74" spans="1:24" s="76" customFormat="1" x14ac:dyDescent="0.25">
      <c r="A74" s="73" t="s">
        <v>566</v>
      </c>
      <c r="B74" s="73" t="s">
        <v>498</v>
      </c>
      <c r="C74" s="82">
        <v>996.2</v>
      </c>
      <c r="D74" s="74">
        <v>17760</v>
      </c>
      <c r="E74" s="75">
        <v>17753784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80"/>
      <c r="Q74" s="103"/>
      <c r="R74" s="104"/>
      <c r="S74" s="104"/>
      <c r="T74" s="104"/>
      <c r="U74" s="104"/>
      <c r="V74" s="104"/>
      <c r="W74" s="104"/>
      <c r="X74" s="105"/>
    </row>
    <row r="75" spans="1:24" s="76" customFormat="1" x14ac:dyDescent="0.25">
      <c r="A75" s="73" t="s">
        <v>566</v>
      </c>
      <c r="B75" s="73" t="s">
        <v>503</v>
      </c>
      <c r="C75" s="82">
        <v>941.96668999999997</v>
      </c>
      <c r="D75" s="74">
        <v>18378</v>
      </c>
      <c r="E75" s="75">
        <v>17487892.600000001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  <c r="Q75" s="103"/>
      <c r="R75" s="104"/>
      <c r="S75" s="104"/>
      <c r="T75" s="104"/>
      <c r="U75" s="104"/>
      <c r="V75" s="104"/>
      <c r="W75" s="104"/>
      <c r="X75" s="105"/>
    </row>
    <row r="76" spans="1:24" s="76" customFormat="1" x14ac:dyDescent="0.25">
      <c r="A76" s="73" t="s">
        <v>566</v>
      </c>
      <c r="B76" s="73" t="s">
        <v>518</v>
      </c>
      <c r="C76" s="82">
        <v>886.4</v>
      </c>
      <c r="D76" s="74">
        <v>45000</v>
      </c>
      <c r="E76" s="75">
        <v>40478400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0"/>
      <c r="Q76" s="103"/>
      <c r="R76" s="104"/>
      <c r="S76" s="104"/>
      <c r="T76" s="104"/>
      <c r="U76" s="104"/>
      <c r="V76" s="104"/>
      <c r="W76" s="104"/>
      <c r="X76" s="105"/>
    </row>
    <row r="77" spans="1:24" s="76" customFormat="1" x14ac:dyDescent="0.25">
      <c r="A77" s="73" t="s">
        <v>566</v>
      </c>
      <c r="B77" s="73" t="s">
        <v>534</v>
      </c>
      <c r="C77" s="82">
        <v>981.5</v>
      </c>
      <c r="D77" s="74">
        <v>14275</v>
      </c>
      <c r="E77" s="75">
        <v>14504827.5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103"/>
      <c r="R77" s="104"/>
      <c r="S77" s="104"/>
      <c r="T77" s="104"/>
      <c r="U77" s="104"/>
      <c r="V77" s="104"/>
      <c r="W77" s="104"/>
      <c r="X77" s="105"/>
    </row>
    <row r="78" spans="1:24" s="76" customFormat="1" x14ac:dyDescent="0.25">
      <c r="A78" s="73" t="s">
        <v>582</v>
      </c>
      <c r="B78" s="73" t="s">
        <v>552</v>
      </c>
      <c r="C78" s="82">
        <v>991.5</v>
      </c>
      <c r="D78" s="74">
        <v>34853</v>
      </c>
      <c r="E78" s="75">
        <v>35358019.969999999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103"/>
      <c r="R78" s="104"/>
      <c r="S78" s="104"/>
      <c r="T78" s="104"/>
      <c r="U78" s="104"/>
      <c r="V78" s="104"/>
      <c r="W78" s="104"/>
      <c r="X78" s="105"/>
    </row>
    <row r="79" spans="1:24" s="76" customFormat="1" x14ac:dyDescent="0.25">
      <c r="A79" s="73" t="s">
        <v>571</v>
      </c>
      <c r="B79" s="73" t="s">
        <v>486</v>
      </c>
      <c r="C79" s="82">
        <v>985.1</v>
      </c>
      <c r="D79" s="74">
        <v>50000</v>
      </c>
      <c r="E79" s="75">
        <v>49539500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0"/>
      <c r="Q79" s="103"/>
      <c r="R79" s="104"/>
      <c r="S79" s="104"/>
      <c r="T79" s="104"/>
      <c r="U79" s="104"/>
      <c r="V79" s="104"/>
      <c r="W79" s="104"/>
      <c r="X79" s="105"/>
    </row>
    <row r="80" spans="1:24" s="76" customFormat="1" x14ac:dyDescent="0.25">
      <c r="A80" s="73" t="s">
        <v>577</v>
      </c>
      <c r="B80" s="73" t="s">
        <v>520</v>
      </c>
      <c r="C80" s="82">
        <v>966.81978000000004</v>
      </c>
      <c r="D80" s="74">
        <v>8000</v>
      </c>
      <c r="E80" s="75">
        <v>7921438.2400000002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103"/>
      <c r="R80" s="104"/>
      <c r="S80" s="104"/>
      <c r="T80" s="104"/>
      <c r="U80" s="104"/>
      <c r="V80" s="104"/>
      <c r="W80" s="104"/>
      <c r="X80" s="105"/>
    </row>
    <row r="81" spans="1:24" s="76" customFormat="1" x14ac:dyDescent="0.25">
      <c r="A81" s="73" t="s">
        <v>581</v>
      </c>
      <c r="B81" s="73" t="s">
        <v>547</v>
      </c>
      <c r="C81" s="82">
        <v>940.1</v>
      </c>
      <c r="D81" s="74">
        <v>10000</v>
      </c>
      <c r="E81" s="75">
        <v>9509700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  <c r="Q81" s="103"/>
      <c r="R81" s="104"/>
      <c r="S81" s="104"/>
      <c r="T81" s="104"/>
      <c r="U81" s="104"/>
      <c r="V81" s="104"/>
      <c r="W81" s="104"/>
      <c r="X81" s="105"/>
    </row>
    <row r="82" spans="1:24" s="76" customFormat="1" x14ac:dyDescent="0.25">
      <c r="A82" s="73" t="s">
        <v>557</v>
      </c>
      <c r="B82" s="73" t="s">
        <v>517</v>
      </c>
      <c r="C82" s="82">
        <v>964.3</v>
      </c>
      <c r="D82" s="74">
        <v>14340</v>
      </c>
      <c r="E82" s="75">
        <v>13934178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0"/>
      <c r="Q82" s="103"/>
      <c r="R82" s="104"/>
      <c r="S82" s="104"/>
      <c r="T82" s="104"/>
      <c r="U82" s="104"/>
      <c r="V82" s="104"/>
      <c r="W82" s="104"/>
      <c r="X82" s="105"/>
    </row>
    <row r="83" spans="1:24" s="76" customFormat="1" x14ac:dyDescent="0.25">
      <c r="A83" s="73" t="s">
        <v>557</v>
      </c>
      <c r="B83" s="73" t="s">
        <v>535</v>
      </c>
      <c r="C83" s="82">
        <v>920</v>
      </c>
      <c r="D83" s="74">
        <v>6000</v>
      </c>
      <c r="E83" s="75">
        <v>5528820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0"/>
      <c r="Q83" s="103"/>
      <c r="R83" s="104"/>
      <c r="S83" s="104"/>
      <c r="T83" s="104"/>
      <c r="U83" s="104"/>
      <c r="V83" s="104"/>
      <c r="W83" s="104"/>
      <c r="X83" s="105"/>
    </row>
    <row r="84" spans="1:24" s="76" customFormat="1" x14ac:dyDescent="0.25">
      <c r="A84" s="73" t="s">
        <v>565</v>
      </c>
      <c r="B84" s="73" t="s">
        <v>462</v>
      </c>
      <c r="C84" s="82">
        <v>971.5</v>
      </c>
      <c r="D84" s="74">
        <v>12900</v>
      </c>
      <c r="E84" s="75">
        <v>12619038</v>
      </c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0"/>
      <c r="Q84" s="103"/>
      <c r="R84" s="104"/>
      <c r="S84" s="104"/>
      <c r="T84" s="104"/>
      <c r="U84" s="104"/>
      <c r="V84" s="104"/>
      <c r="W84" s="104"/>
      <c r="X84" s="105"/>
    </row>
    <row r="85" spans="1:24" s="76" customFormat="1" x14ac:dyDescent="0.25">
      <c r="A85" s="73" t="s">
        <v>591</v>
      </c>
      <c r="B85" s="73" t="s">
        <v>512</v>
      </c>
      <c r="C85" s="82">
        <v>942.87675999999999</v>
      </c>
      <c r="D85" s="74">
        <v>5270</v>
      </c>
      <c r="E85" s="75">
        <v>5106349.42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  <c r="Q85" s="103"/>
      <c r="R85" s="104"/>
      <c r="S85" s="104"/>
      <c r="T85" s="104"/>
      <c r="U85" s="104"/>
      <c r="V85" s="104"/>
      <c r="W85" s="104"/>
      <c r="X85" s="105"/>
    </row>
    <row r="86" spans="1:24" s="76" customFormat="1" x14ac:dyDescent="0.25">
      <c r="A86" s="73" t="s">
        <v>559</v>
      </c>
      <c r="B86" s="73" t="s">
        <v>451</v>
      </c>
      <c r="C86" s="82">
        <v>988.54521999999997</v>
      </c>
      <c r="D86" s="74">
        <v>23</v>
      </c>
      <c r="E86" s="75">
        <v>23242.77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0"/>
      <c r="Q86" s="103"/>
      <c r="R86" s="104"/>
      <c r="S86" s="104"/>
      <c r="T86" s="104"/>
      <c r="U86" s="104"/>
      <c r="V86" s="104"/>
      <c r="W86" s="104"/>
      <c r="X86" s="105"/>
    </row>
    <row r="87" spans="1:24" s="76" customFormat="1" x14ac:dyDescent="0.25">
      <c r="A87" s="73" t="s">
        <v>559</v>
      </c>
      <c r="B87" s="73" t="s">
        <v>482</v>
      </c>
      <c r="C87" s="82">
        <v>997.58189000000004</v>
      </c>
      <c r="D87" s="74">
        <v>3500</v>
      </c>
      <c r="E87" s="75">
        <v>3544141.62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0"/>
      <c r="Q87" s="103"/>
      <c r="R87" s="104"/>
      <c r="S87" s="104"/>
      <c r="T87" s="104"/>
      <c r="U87" s="104"/>
      <c r="V87" s="104"/>
      <c r="W87" s="104"/>
      <c r="X87" s="105"/>
    </row>
    <row r="88" spans="1:24" s="76" customFormat="1" x14ac:dyDescent="0.25">
      <c r="A88" s="73" t="s">
        <v>559</v>
      </c>
      <c r="B88" s="73" t="s">
        <v>544</v>
      </c>
      <c r="C88" s="82">
        <v>961.87157999999999</v>
      </c>
      <c r="D88" s="74">
        <v>2825</v>
      </c>
      <c r="E88" s="75">
        <v>2829919.95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0"/>
      <c r="Q88" s="103"/>
      <c r="R88" s="104"/>
      <c r="S88" s="104"/>
      <c r="T88" s="104"/>
      <c r="U88" s="104"/>
      <c r="V88" s="104"/>
      <c r="W88" s="104"/>
      <c r="X88" s="105"/>
    </row>
    <row r="89" spans="1:24" s="76" customFormat="1" x14ac:dyDescent="0.25">
      <c r="A89" s="73" t="s">
        <v>559</v>
      </c>
      <c r="B89" s="73" t="s">
        <v>545</v>
      </c>
      <c r="C89" s="82">
        <v>934.4</v>
      </c>
      <c r="D89" s="74">
        <v>22300</v>
      </c>
      <c r="E89" s="75">
        <v>20909595</v>
      </c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0"/>
      <c r="Q89" s="103"/>
      <c r="R89" s="104"/>
      <c r="S89" s="104"/>
      <c r="T89" s="104"/>
      <c r="U89" s="104"/>
      <c r="V89" s="104"/>
      <c r="W89" s="104"/>
      <c r="X89" s="105"/>
    </row>
    <row r="90" spans="1:24" s="76" customFormat="1" x14ac:dyDescent="0.25">
      <c r="A90" s="73" t="s">
        <v>573</v>
      </c>
      <c r="B90" s="73" t="s">
        <v>494</v>
      </c>
      <c r="C90" s="82">
        <v>890.8</v>
      </c>
      <c r="D90" s="74">
        <v>11100</v>
      </c>
      <c r="E90" s="75">
        <v>10010757</v>
      </c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103"/>
      <c r="R90" s="104"/>
      <c r="S90" s="104"/>
      <c r="T90" s="104"/>
      <c r="U90" s="104"/>
      <c r="V90" s="104"/>
      <c r="W90" s="104"/>
      <c r="X90" s="105"/>
    </row>
    <row r="91" spans="1:24" s="76" customFormat="1" x14ac:dyDescent="0.25">
      <c r="A91" s="73" t="s">
        <v>573</v>
      </c>
      <c r="B91" s="73" t="s">
        <v>521</v>
      </c>
      <c r="C91" s="82">
        <v>969.4</v>
      </c>
      <c r="D91" s="74">
        <v>6580</v>
      </c>
      <c r="E91" s="75">
        <v>6572959.4000000004</v>
      </c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80"/>
      <c r="Q91" s="103"/>
      <c r="R91" s="104"/>
      <c r="S91" s="104"/>
      <c r="T91" s="104"/>
      <c r="U91" s="104"/>
      <c r="V91" s="104"/>
      <c r="W91" s="104"/>
      <c r="X91" s="105"/>
    </row>
    <row r="92" spans="1:24" s="76" customFormat="1" x14ac:dyDescent="0.25">
      <c r="A92" s="73" t="s">
        <v>586</v>
      </c>
      <c r="B92" s="73" t="s">
        <v>457</v>
      </c>
      <c r="C92" s="82">
        <v>985.71344999999997</v>
      </c>
      <c r="D92" s="74">
        <v>10350</v>
      </c>
      <c r="E92" s="75">
        <v>10561796.710000001</v>
      </c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80"/>
      <c r="Q92" s="103"/>
      <c r="R92" s="104"/>
      <c r="S92" s="104"/>
      <c r="T92" s="104"/>
      <c r="U92" s="104"/>
      <c r="V92" s="104"/>
      <c r="W92" s="104"/>
      <c r="X92" s="105"/>
    </row>
    <row r="93" spans="1:24" s="76" customFormat="1" x14ac:dyDescent="0.25">
      <c r="A93" s="73" t="s">
        <v>586</v>
      </c>
      <c r="B93" s="73" t="s">
        <v>466</v>
      </c>
      <c r="C93" s="82">
        <v>905.09820000000002</v>
      </c>
      <c r="D93" s="74">
        <v>10700</v>
      </c>
      <c r="E93" s="75">
        <v>10018283.74</v>
      </c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80"/>
      <c r="Q93" s="103"/>
      <c r="R93" s="104"/>
      <c r="S93" s="104"/>
      <c r="T93" s="104"/>
      <c r="U93" s="104"/>
      <c r="V93" s="104"/>
      <c r="W93" s="104"/>
      <c r="X93" s="105"/>
    </row>
    <row r="94" spans="1:24" s="76" customFormat="1" x14ac:dyDescent="0.25">
      <c r="A94" s="73" t="s">
        <v>586</v>
      </c>
      <c r="B94" s="73" t="s">
        <v>468</v>
      </c>
      <c r="C94" s="82">
        <v>982</v>
      </c>
      <c r="D94" s="74">
        <v>81250</v>
      </c>
      <c r="E94" s="75">
        <v>82099062.5</v>
      </c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80"/>
      <c r="Q94" s="103"/>
      <c r="R94" s="104"/>
      <c r="S94" s="104"/>
      <c r="T94" s="104"/>
      <c r="U94" s="104"/>
      <c r="V94" s="104"/>
      <c r="W94" s="104"/>
      <c r="X94" s="105"/>
    </row>
    <row r="95" spans="1:24" s="76" customFormat="1" x14ac:dyDescent="0.25">
      <c r="A95" s="73" t="s">
        <v>586</v>
      </c>
      <c r="B95" s="73" t="s">
        <v>527</v>
      </c>
      <c r="C95" s="82">
        <v>990</v>
      </c>
      <c r="D95" s="74">
        <v>11000</v>
      </c>
      <c r="E95" s="75">
        <v>10911230</v>
      </c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80"/>
      <c r="Q95" s="103"/>
      <c r="R95" s="104"/>
      <c r="S95" s="104"/>
      <c r="T95" s="104"/>
      <c r="U95" s="104"/>
      <c r="V95" s="104"/>
      <c r="W95" s="104"/>
      <c r="X95" s="105"/>
    </row>
    <row r="96" spans="1:24" s="76" customFormat="1" x14ac:dyDescent="0.25">
      <c r="A96" s="73" t="s">
        <v>586</v>
      </c>
      <c r="B96" s="73" t="s">
        <v>551</v>
      </c>
      <c r="C96" s="82">
        <v>981.80561</v>
      </c>
      <c r="D96" s="74">
        <v>3000</v>
      </c>
      <c r="E96" s="75">
        <v>2946886.83</v>
      </c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80"/>
      <c r="Q96" s="103"/>
      <c r="R96" s="104"/>
      <c r="S96" s="104"/>
      <c r="T96" s="104"/>
      <c r="U96" s="104"/>
      <c r="V96" s="104"/>
      <c r="W96" s="104"/>
      <c r="X96" s="105"/>
    </row>
    <row r="97" spans="1:24" s="76" customFormat="1" ht="25.5" x14ac:dyDescent="0.25">
      <c r="A97" s="73" t="s">
        <v>563</v>
      </c>
      <c r="B97" s="73" t="s">
        <v>458</v>
      </c>
      <c r="C97" s="82">
        <v>951.31930999999997</v>
      </c>
      <c r="D97" s="74">
        <v>10839</v>
      </c>
      <c r="E97" s="75">
        <v>10442285.119999999</v>
      </c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80"/>
      <c r="Q97" s="103"/>
      <c r="R97" s="104"/>
      <c r="S97" s="104"/>
      <c r="T97" s="104"/>
      <c r="U97" s="104"/>
      <c r="V97" s="104"/>
      <c r="W97" s="104"/>
      <c r="X97" s="105"/>
    </row>
    <row r="98" spans="1:24" s="76" customFormat="1" ht="25.5" x14ac:dyDescent="0.25">
      <c r="A98" s="73" t="s">
        <v>563</v>
      </c>
      <c r="B98" s="73" t="s">
        <v>474</v>
      </c>
      <c r="C98" s="82">
        <v>988</v>
      </c>
      <c r="D98" s="74">
        <v>10000</v>
      </c>
      <c r="E98" s="75">
        <v>9909700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80"/>
      <c r="Q98" s="103"/>
      <c r="R98" s="104"/>
      <c r="S98" s="104"/>
      <c r="T98" s="104"/>
      <c r="U98" s="104"/>
      <c r="V98" s="104"/>
      <c r="W98" s="104"/>
      <c r="X98" s="105"/>
    </row>
    <row r="99" spans="1:24" s="76" customFormat="1" ht="25.5" x14ac:dyDescent="0.25">
      <c r="A99" s="73" t="s">
        <v>563</v>
      </c>
      <c r="B99" s="73" t="s">
        <v>540</v>
      </c>
      <c r="C99" s="82">
        <v>985.3</v>
      </c>
      <c r="D99" s="74">
        <v>56301</v>
      </c>
      <c r="E99" s="75">
        <v>55580910.210000001</v>
      </c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80"/>
      <c r="Q99" s="103"/>
      <c r="R99" s="104"/>
      <c r="S99" s="104"/>
      <c r="T99" s="104"/>
      <c r="U99" s="104"/>
      <c r="V99" s="104"/>
      <c r="W99" s="104"/>
      <c r="X99" s="105"/>
    </row>
    <row r="100" spans="1:24" s="76" customFormat="1" x14ac:dyDescent="0.25">
      <c r="A100" s="73" t="s">
        <v>562</v>
      </c>
      <c r="B100" s="73" t="s">
        <v>455</v>
      </c>
      <c r="C100" s="82">
        <v>935.3</v>
      </c>
      <c r="D100" s="74">
        <v>15500</v>
      </c>
      <c r="E100" s="75">
        <v>14556050</v>
      </c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80"/>
      <c r="Q100" s="103"/>
      <c r="R100" s="104"/>
      <c r="S100" s="104"/>
      <c r="T100" s="104"/>
      <c r="U100" s="104"/>
      <c r="V100" s="104"/>
      <c r="W100" s="104"/>
      <c r="X100" s="105"/>
    </row>
    <row r="101" spans="1:24" s="76" customFormat="1" x14ac:dyDescent="0.25">
      <c r="A101" s="73" t="s">
        <v>562</v>
      </c>
      <c r="B101" s="73" t="s">
        <v>465</v>
      </c>
      <c r="C101" s="82">
        <v>965</v>
      </c>
      <c r="D101" s="74">
        <v>5600</v>
      </c>
      <c r="E101" s="75">
        <v>5465544</v>
      </c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80"/>
      <c r="Q101" s="103"/>
      <c r="R101" s="104"/>
      <c r="S101" s="104"/>
      <c r="T101" s="104"/>
      <c r="U101" s="104"/>
      <c r="V101" s="104"/>
      <c r="W101" s="104"/>
      <c r="X101" s="105"/>
    </row>
    <row r="102" spans="1:24" s="76" customFormat="1" x14ac:dyDescent="0.25">
      <c r="A102" s="73" t="s">
        <v>562</v>
      </c>
      <c r="B102" s="73" t="s">
        <v>525</v>
      </c>
      <c r="C102" s="82">
        <v>993.2</v>
      </c>
      <c r="D102" s="74">
        <v>4272</v>
      </c>
      <c r="E102" s="75">
        <v>4283833.4400000004</v>
      </c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80"/>
      <c r="Q102" s="103"/>
      <c r="R102" s="104"/>
      <c r="S102" s="104"/>
      <c r="T102" s="104"/>
      <c r="U102" s="104"/>
      <c r="V102" s="104"/>
      <c r="W102" s="104"/>
      <c r="X102" s="105"/>
    </row>
    <row r="103" spans="1:24" s="76" customFormat="1" x14ac:dyDescent="0.25">
      <c r="A103" s="73" t="s">
        <v>578</v>
      </c>
      <c r="B103" s="73" t="s">
        <v>529</v>
      </c>
      <c r="C103" s="82">
        <v>943.3</v>
      </c>
      <c r="D103" s="74">
        <v>2600</v>
      </c>
      <c r="E103" s="75">
        <v>2473146</v>
      </c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80"/>
      <c r="Q103" s="103"/>
      <c r="R103" s="104"/>
      <c r="S103" s="104"/>
      <c r="T103" s="104"/>
      <c r="U103" s="104"/>
      <c r="V103" s="104"/>
      <c r="W103" s="104"/>
      <c r="X103" s="105"/>
    </row>
    <row r="104" spans="1:24" s="76" customFormat="1" x14ac:dyDescent="0.25">
      <c r="A104" s="73" t="s">
        <v>567</v>
      </c>
      <c r="B104" s="73" t="s">
        <v>469</v>
      </c>
      <c r="C104" s="82">
        <v>966.3</v>
      </c>
      <c r="D104" s="74">
        <v>17500</v>
      </c>
      <c r="E104" s="75">
        <v>17318350</v>
      </c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80"/>
      <c r="Q104" s="103"/>
      <c r="R104" s="104"/>
      <c r="S104" s="104"/>
      <c r="T104" s="104"/>
      <c r="U104" s="104"/>
      <c r="V104" s="104"/>
      <c r="W104" s="104"/>
      <c r="X104" s="105"/>
    </row>
    <row r="105" spans="1:24" s="76" customFormat="1" x14ac:dyDescent="0.25">
      <c r="A105" s="73" t="s">
        <v>567</v>
      </c>
      <c r="B105" s="73" t="s">
        <v>531</v>
      </c>
      <c r="C105" s="82">
        <v>974.77300000000002</v>
      </c>
      <c r="D105" s="74">
        <v>42700</v>
      </c>
      <c r="E105" s="75">
        <v>42020344.100000001</v>
      </c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80"/>
      <c r="Q105" s="103"/>
      <c r="R105" s="104"/>
      <c r="S105" s="104"/>
      <c r="T105" s="104"/>
      <c r="U105" s="104"/>
      <c r="V105" s="104"/>
      <c r="W105" s="104"/>
      <c r="X105" s="105"/>
    </row>
    <row r="106" spans="1:24" x14ac:dyDescent="0.25">
      <c r="E106" s="81">
        <f>SUM(E1:E105)</f>
        <v>1858570149.2399998</v>
      </c>
    </row>
  </sheetData>
  <sortState ref="A1:F106">
    <sortCondition ref="A1"/>
  </sortState>
  <mergeCells count="105">
    <mergeCell ref="Q5:X5"/>
    <mergeCell ref="Q6:X6"/>
    <mergeCell ref="Q3:X3"/>
    <mergeCell ref="Q4:X4"/>
    <mergeCell ref="Q1:X1"/>
    <mergeCell ref="Q2:X2"/>
    <mergeCell ref="Q15:X15"/>
    <mergeCell ref="Q16:X16"/>
    <mergeCell ref="Q13:X13"/>
    <mergeCell ref="Q14:X14"/>
    <mergeCell ref="Q11:X11"/>
    <mergeCell ref="Q12:X12"/>
    <mergeCell ref="Q9:X9"/>
    <mergeCell ref="Q10:X10"/>
    <mergeCell ref="Q7:X7"/>
    <mergeCell ref="Q8:X8"/>
    <mergeCell ref="Q25:X25"/>
    <mergeCell ref="Q26:X26"/>
    <mergeCell ref="Q23:X23"/>
    <mergeCell ref="Q24:X24"/>
    <mergeCell ref="Q21:X21"/>
    <mergeCell ref="Q22:X22"/>
    <mergeCell ref="Q19:X19"/>
    <mergeCell ref="Q20:X20"/>
    <mergeCell ref="Q17:X17"/>
    <mergeCell ref="Q18:X18"/>
    <mergeCell ref="Q35:X35"/>
    <mergeCell ref="Q36:X36"/>
    <mergeCell ref="Q33:X33"/>
    <mergeCell ref="Q34:X34"/>
    <mergeCell ref="Q31:X31"/>
    <mergeCell ref="Q32:X32"/>
    <mergeCell ref="Q29:X29"/>
    <mergeCell ref="Q30:X30"/>
    <mergeCell ref="Q27:X27"/>
    <mergeCell ref="Q28:X28"/>
    <mergeCell ref="Q45:X45"/>
    <mergeCell ref="Q46:X46"/>
    <mergeCell ref="Q43:X43"/>
    <mergeCell ref="Q44:X44"/>
    <mergeCell ref="Q41:X41"/>
    <mergeCell ref="Q42:X42"/>
    <mergeCell ref="Q39:X39"/>
    <mergeCell ref="Q40:X40"/>
    <mergeCell ref="Q37:X37"/>
    <mergeCell ref="Q38:X38"/>
    <mergeCell ref="Q55:X55"/>
    <mergeCell ref="Q56:X56"/>
    <mergeCell ref="Q53:X53"/>
    <mergeCell ref="Q54:X54"/>
    <mergeCell ref="Q51:X51"/>
    <mergeCell ref="Q52:X52"/>
    <mergeCell ref="Q49:X49"/>
    <mergeCell ref="Q50:X50"/>
    <mergeCell ref="Q47:X47"/>
    <mergeCell ref="Q48:X48"/>
    <mergeCell ref="Q65:X65"/>
    <mergeCell ref="Q66:X66"/>
    <mergeCell ref="Q63:X63"/>
    <mergeCell ref="Q64:X64"/>
    <mergeCell ref="Q61:X61"/>
    <mergeCell ref="Q62:X62"/>
    <mergeCell ref="Q59:X59"/>
    <mergeCell ref="Q60:X60"/>
    <mergeCell ref="Q57:X57"/>
    <mergeCell ref="Q58:X58"/>
    <mergeCell ref="Q75:X75"/>
    <mergeCell ref="Q76:X76"/>
    <mergeCell ref="Q73:X73"/>
    <mergeCell ref="Q74:X74"/>
    <mergeCell ref="Q71:X71"/>
    <mergeCell ref="Q72:X72"/>
    <mergeCell ref="Q69:X69"/>
    <mergeCell ref="Q70:X70"/>
    <mergeCell ref="Q67:X67"/>
    <mergeCell ref="Q68:X68"/>
    <mergeCell ref="Q85:X85"/>
    <mergeCell ref="Q86:X86"/>
    <mergeCell ref="Q83:X83"/>
    <mergeCell ref="Q84:X84"/>
    <mergeCell ref="Q81:X81"/>
    <mergeCell ref="Q82:X82"/>
    <mergeCell ref="Q79:X79"/>
    <mergeCell ref="Q80:X80"/>
    <mergeCell ref="Q77:X77"/>
    <mergeCell ref="Q78:X78"/>
    <mergeCell ref="Q96:X96"/>
    <mergeCell ref="Q95:X95"/>
    <mergeCell ref="Q94:X94"/>
    <mergeCell ref="Q92:X92"/>
    <mergeCell ref="Q93:X93"/>
    <mergeCell ref="Q91:X91"/>
    <mergeCell ref="Q89:X89"/>
    <mergeCell ref="Q90:X90"/>
    <mergeCell ref="Q87:X87"/>
    <mergeCell ref="Q88:X88"/>
    <mergeCell ref="Q105:X105"/>
    <mergeCell ref="Q104:X104"/>
    <mergeCell ref="Q103:X103"/>
    <mergeCell ref="Q102:X102"/>
    <mergeCell ref="Q101:X101"/>
    <mergeCell ref="Q100:X100"/>
    <mergeCell ref="Q99:X99"/>
    <mergeCell ref="Q98:X98"/>
    <mergeCell ref="Q97:X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Лист1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dcterms:created xsi:type="dcterms:W3CDTF">2021-07-21T18:44:45Z</dcterms:created>
  <dcterms:modified xsi:type="dcterms:W3CDTF">2022-10-13T06:27:15Z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