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755" windowHeight="11595"/>
  </bookViews>
  <sheets>
    <sheet name="Пенсионные накопления" sheetId="2" r:id="rId1"/>
    <sheet name="Лист1" sheetId="3" r:id="rId2"/>
  </sheets>
  <definedNames>
    <definedName name="_xlnm._FilterDatabase" localSheetId="0" hidden="1">'Пенсионные накопления'!$A$3:$L$191</definedName>
  </definedNames>
  <calcPr calcId="152511"/>
</workbook>
</file>

<file path=xl/calcChain.xml><?xml version="1.0" encoding="utf-8"?>
<calcChain xmlns="http://schemas.openxmlformats.org/spreadsheetml/2006/main">
  <c r="D190" i="2" l="1"/>
  <c r="E149" i="2" s="1"/>
  <c r="E14" i="2" l="1"/>
  <c r="E150" i="2"/>
  <c r="E183" i="2"/>
  <c r="E18" i="2"/>
  <c r="E6" i="2"/>
  <c r="E177" i="2"/>
  <c r="E140" i="2"/>
  <c r="E92" i="2" l="1"/>
  <c r="E112" i="2"/>
  <c r="E113" i="2"/>
  <c r="D195" i="2" l="1"/>
  <c r="E91" i="2"/>
  <c r="E122" i="2"/>
  <c r="E78" i="2"/>
  <c r="E161" i="2"/>
  <c r="E68" i="2"/>
  <c r="E118" i="2"/>
  <c r="E21" i="2"/>
  <c r="E109" i="2"/>
  <c r="E47" i="2"/>
  <c r="E24" i="2"/>
  <c r="E175" i="2"/>
  <c r="E88" i="2"/>
  <c r="E163" i="2"/>
  <c r="E9" i="2"/>
  <c r="E66" i="2"/>
  <c r="E130" i="2"/>
  <c r="E46" i="2"/>
  <c r="E164" i="2"/>
  <c r="E31" i="2"/>
  <c r="E189" i="2"/>
  <c r="E72" i="2"/>
  <c r="E26" i="2"/>
  <c r="E71" i="2"/>
  <c r="E186" i="2"/>
  <c r="E35" i="2"/>
  <c r="E77" i="2"/>
  <c r="E85" i="2"/>
  <c r="E111" i="2"/>
  <c r="E33" i="2"/>
  <c r="E170" i="2"/>
  <c r="E119" i="2"/>
  <c r="E48" i="2"/>
  <c r="E57" i="2"/>
  <c r="E43" i="2"/>
  <c r="E152" i="2"/>
  <c r="E158" i="2"/>
  <c r="E65" i="2"/>
  <c r="E87" i="2"/>
  <c r="E173" i="2"/>
  <c r="E13" i="2"/>
  <c r="E143" i="2"/>
  <c r="E110" i="2"/>
  <c r="E40" i="2"/>
  <c r="E104" i="2"/>
  <c r="E182" i="2"/>
  <c r="E123" i="2"/>
  <c r="E168" i="2"/>
  <c r="E100" i="2"/>
  <c r="E126" i="2"/>
  <c r="E11" i="2"/>
  <c r="E162" i="2"/>
  <c r="E128" i="2"/>
  <c r="E60" i="2"/>
  <c r="E44" i="2"/>
  <c r="E64" i="2"/>
  <c r="E96" i="2"/>
  <c r="E93" i="2"/>
  <c r="E160" i="2"/>
  <c r="E153" i="2"/>
  <c r="E10" i="2"/>
  <c r="E32" i="2"/>
  <c r="E188" i="2"/>
  <c r="E36" i="2"/>
  <c r="E181" i="2"/>
  <c r="E83" i="2"/>
  <c r="E39" i="2"/>
  <c r="E165" i="2"/>
  <c r="E97" i="2"/>
  <c r="E29" i="2"/>
  <c r="E169" i="2"/>
  <c r="E176" i="2"/>
  <c r="E73" i="2"/>
  <c r="E157" i="2"/>
  <c r="E139" i="2"/>
  <c r="E131" i="2"/>
  <c r="E61" i="2"/>
  <c r="E79" i="2"/>
  <c r="E19" i="2"/>
  <c r="E34" i="2"/>
  <c r="E136" i="2"/>
  <c r="E42" i="2"/>
  <c r="E145" i="2"/>
  <c r="E76" i="2"/>
  <c r="E45" i="2"/>
  <c r="E135" i="2"/>
  <c r="E15" i="2"/>
  <c r="E82" i="2"/>
  <c r="E125" i="2"/>
  <c r="E159" i="2"/>
  <c r="E75" i="2"/>
  <c r="E107" i="2"/>
  <c r="E74" i="2"/>
  <c r="E105" i="2"/>
  <c r="E185" i="2"/>
  <c r="E20" i="2"/>
  <c r="E116" i="2"/>
  <c r="E16" i="2"/>
  <c r="E80" i="2"/>
  <c r="E58" i="2"/>
  <c r="E106" i="2"/>
  <c r="E55" i="2"/>
  <c r="E142" i="2"/>
  <c r="E52" i="2"/>
  <c r="E17" i="2"/>
  <c r="E62" i="2"/>
  <c r="E156" i="2"/>
  <c r="E115" i="2"/>
  <c r="E28" i="2"/>
  <c r="E167" i="2"/>
  <c r="E155" i="2"/>
  <c r="E38" i="2"/>
  <c r="E171" i="2"/>
  <c r="E132" i="2"/>
  <c r="E81" i="2"/>
  <c r="E134" i="2"/>
  <c r="E146" i="2"/>
  <c r="E90" i="2"/>
  <c r="E144" i="2"/>
  <c r="E25" i="2"/>
  <c r="E12" i="2"/>
  <c r="E180" i="2"/>
  <c r="E56" i="2"/>
  <c r="E127" i="2"/>
  <c r="E172" i="2"/>
  <c r="E30" i="2"/>
  <c r="E174" i="2"/>
  <c r="E108" i="2"/>
  <c r="E187" i="2"/>
  <c r="E102" i="2"/>
  <c r="E154" i="2"/>
  <c r="E86" i="2"/>
  <c r="E53" i="2"/>
  <c r="E23" i="2"/>
  <c r="E114" i="2"/>
  <c r="E63" i="2"/>
  <c r="E98" i="2"/>
  <c r="E101" i="2"/>
  <c r="E117" i="2"/>
  <c r="E121" i="2"/>
  <c r="E27" i="2"/>
  <c r="E99" i="2"/>
  <c r="E94" i="2"/>
  <c r="E59" i="2"/>
  <c r="E129" i="2"/>
  <c r="E7" i="2"/>
  <c r="E179" i="2"/>
  <c r="E69" i="2"/>
  <c r="E166" i="2"/>
  <c r="E137" i="2"/>
  <c r="E141" i="2"/>
  <c r="D200" i="2"/>
  <c r="E50" i="2"/>
  <c r="E8" i="2"/>
  <c r="E67" i="2"/>
  <c r="E70" i="2"/>
  <c r="E89" i="2"/>
  <c r="E184" i="2"/>
  <c r="E148" i="2"/>
  <c r="E41" i="2"/>
  <c r="E178" i="2"/>
  <c r="E51" i="2"/>
  <c r="E147" i="2"/>
  <c r="E103" i="2"/>
  <c r="E138" i="2"/>
  <c r="E37" i="2"/>
  <c r="E120" i="2"/>
  <c r="E84" i="2"/>
  <c r="E133" i="2"/>
  <c r="E22" i="2"/>
  <c r="E151" i="2"/>
  <c r="E95" i="2"/>
  <c r="E124" i="2"/>
  <c r="E54" i="2"/>
  <c r="E49" i="2"/>
  <c r="E5" i="2"/>
  <c r="E190" i="2" l="1"/>
</calcChain>
</file>

<file path=xl/sharedStrings.xml><?xml version="1.0" encoding="utf-8"?>
<sst xmlns="http://schemas.openxmlformats.org/spreadsheetml/2006/main" count="710" uniqueCount="470">
  <si>
    <t/>
  </si>
  <si>
    <t>ЕвразХолдинг Финанс-обл-002P-01R</t>
  </si>
  <si>
    <t>Ростелеком-обл-001Р-05R</t>
  </si>
  <si>
    <t>Ростелеком-обл-001P-03R</t>
  </si>
  <si>
    <t>Транснефть-обл-БО-06</t>
  </si>
  <si>
    <t>ВЭБ.РФ-обл-23</t>
  </si>
  <si>
    <t>Минфин РФ-обл-29012</t>
  </si>
  <si>
    <t>РЖД-обл-28</t>
  </si>
  <si>
    <t>Газпром капитал-обл-БО-03</t>
  </si>
  <si>
    <t>Газпром-обл-БО-22</t>
  </si>
  <si>
    <t>МегаФон-обл-БО-001P-03</t>
  </si>
  <si>
    <t>Минфин РФ-обл-24021</t>
  </si>
  <si>
    <t>ДОМ.РФ-обл-001Р-05R</t>
  </si>
  <si>
    <t>ДОМ.РФ-обл-001Р-04R</t>
  </si>
  <si>
    <t>Газпром капитал-обл-БО-001Р-03</t>
  </si>
  <si>
    <t>Минфин Красноярского края-обл-34013</t>
  </si>
  <si>
    <t>Россети Московский регион-обл-001P-01</t>
  </si>
  <si>
    <t>Минфин Красноярского края-обл-35014</t>
  </si>
  <si>
    <t>Правительство ХМАО-обл-35002</t>
  </si>
  <si>
    <t>МТС-обл-001P-09</t>
  </si>
  <si>
    <t>Ростелеком-обл-001Р-04R</t>
  </si>
  <si>
    <t>Транснефть-обл-БО-001P-01</t>
  </si>
  <si>
    <t>МТС-обл-001P-03</t>
  </si>
  <si>
    <t>Минфин РФ-обл-29006</t>
  </si>
  <si>
    <t>Минфин Московской области-обл-35010</t>
  </si>
  <si>
    <t>ВЭБ.РФ-обл-ПБО-001P-21</t>
  </si>
  <si>
    <t>ЧТПЗ-обл-001P-03</t>
  </si>
  <si>
    <t>Роснефть-обл-002Р-05</t>
  </si>
  <si>
    <t>МТС-обл-001P-06</t>
  </si>
  <si>
    <t>ОГК-2-обл-002P-01</t>
  </si>
  <si>
    <t>Минфин РФ-обл-26222</t>
  </si>
  <si>
    <t>Газпром нефть-обл-003P-01R</t>
  </si>
  <si>
    <t>СУЭК-Финанс-обл-001P-03R</t>
  </si>
  <si>
    <t>Почта России-обл-БО-001P-10</t>
  </si>
  <si>
    <t>СУЭК-Финанс-обл-001P-06R</t>
  </si>
  <si>
    <t>ФПК-обл-001P-06</t>
  </si>
  <si>
    <t>ЧТПЗ-обл-001P-06</t>
  </si>
  <si>
    <t>Уралкалий-обл-ПБО-06-P</t>
  </si>
  <si>
    <t>ВЭБ.РФ-обл-ПБО-001Р-22</t>
  </si>
  <si>
    <t>РЖД-обл-001Б-04</t>
  </si>
  <si>
    <t>ФПК-обл-001P-07</t>
  </si>
  <si>
    <t>ВЭБ.РФ-обл-ПБО-001Р-18</t>
  </si>
  <si>
    <t>МТС-обл-001P-13</t>
  </si>
  <si>
    <t>Ростелеком-обл-002P-04R</t>
  </si>
  <si>
    <t>МТС-аои</t>
  </si>
  <si>
    <t>Акрон-обл-БО-001P-03</t>
  </si>
  <si>
    <t>Минфин РФ-обл-26229</t>
  </si>
  <si>
    <t>ВЭБ.РФ-обл-26</t>
  </si>
  <si>
    <t>Минфин РФ-обл-26232</t>
  </si>
  <si>
    <t>Магнит-обл-БО-002Р-03</t>
  </si>
  <si>
    <t>Минфин РФ-обл-26226</t>
  </si>
  <si>
    <t>Автодор-обл-БО-002P-05</t>
  </si>
  <si>
    <t>АФК Система-обл-001P-14</t>
  </si>
  <si>
    <t>ФСК ЕЭС-обл-001P-01R</t>
  </si>
  <si>
    <t>Газпром капитал-обл-БО-001P-02</t>
  </si>
  <si>
    <t>РЖД-обл-001P-06R</t>
  </si>
  <si>
    <t>ГМК Норильский никель-обл-БО-001P-01</t>
  </si>
  <si>
    <t>ФПК-обл-001P-02</t>
  </si>
  <si>
    <t>Самарская область-обл-35012</t>
  </si>
  <si>
    <t>Ростелеком-обл-002P-03R</t>
  </si>
  <si>
    <t>РЖД-обл-23</t>
  </si>
  <si>
    <t>ЧТПЗ-обл-001P-05</t>
  </si>
  <si>
    <t>Минфин РФ-обл-26227</t>
  </si>
  <si>
    <t>Минфин РФ-обл-26220</t>
  </si>
  <si>
    <t>ФПК-обл-001P-01</t>
  </si>
  <si>
    <t>Минфин РФ-обл-26211</t>
  </si>
  <si>
    <t>Газпром нефть-обл-001P-03R</t>
  </si>
  <si>
    <t>Минфин Московской области-обл-34012</t>
  </si>
  <si>
    <t>Минфин РФ-обл-25084</t>
  </si>
  <si>
    <t>Минфин РФ-обл-26223</t>
  </si>
  <si>
    <t>Газпром капитал-обл-БО-04</t>
  </si>
  <si>
    <t>Комитет финансов Санкт-Петербурга-обл-35003</t>
  </si>
  <si>
    <t>СИБУР Холдинг-обл-БО-02</t>
  </si>
  <si>
    <t>Роснефть-обл-001P-04</t>
  </si>
  <si>
    <t>Минфин Московской области-обл-34014</t>
  </si>
  <si>
    <t>Россети Московский регион-обл-001P-02</t>
  </si>
  <si>
    <t>АФК Система-обл-001P-12</t>
  </si>
  <si>
    <t>Россельхозбанк-обл-БО-10P</t>
  </si>
  <si>
    <t>ИКС 5 ФИНАНС-обл-БО-06</t>
  </si>
  <si>
    <t>Роснефть-обл-04</t>
  </si>
  <si>
    <t>Ростелеком-обл-002P-02R</t>
  </si>
  <si>
    <t>Ростелеком-обл-001P-02R</t>
  </si>
  <si>
    <t>Роснефть-обл-05</t>
  </si>
  <si>
    <t>Башнефть-обл-06</t>
  </si>
  <si>
    <t>Газпром капитал-обл-БО-001Р-04</t>
  </si>
  <si>
    <t>Башнефть-обл-08</t>
  </si>
  <si>
    <t>Северсталь-обл-БО-06</t>
  </si>
  <si>
    <t>Башнефть-обл-09</t>
  </si>
  <si>
    <t>Роснефть-обл-07</t>
  </si>
  <si>
    <t>ФПК-обл-001P-04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</si>
  <si>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</si>
  <si>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</si>
  <si>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Доля от общей стоимости инвестиционного портфеля фонда по обязательному пенсионному страхованию, %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</si>
  <si>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</si>
  <si>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</si>
  <si>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>Информация о составе средств пенсионных накоплений АО "НПФ "Стройкомплекс"</t>
  </si>
  <si>
    <t xml:space="preserve">По состоянию на </t>
  </si>
  <si>
    <t>RU000A0DQZE3</t>
  </si>
  <si>
    <t>RU0007661625</t>
  </si>
  <si>
    <t>RU0007775219</t>
  </si>
  <si>
    <t>RU0009029540</t>
  </si>
  <si>
    <t>RU000A0JNGA5</t>
  </si>
  <si>
    <t>RU000A0JTJL3</t>
  </si>
  <si>
    <t>RU000A0JU4L3</t>
  </si>
  <si>
    <t>RU000A101CK7</t>
  </si>
  <si>
    <t>RU000A101FA1</t>
  </si>
  <si>
    <t>RU000A0JXB41</t>
  </si>
  <si>
    <t>RU000A0JXQF2</t>
  </si>
  <si>
    <t>RU000A0ZYU88</t>
  </si>
  <si>
    <t>RU000A0ZZYW2</t>
  </si>
  <si>
    <t>RU000A1007F4</t>
  </si>
  <si>
    <t>RU000A100EG3</t>
  </si>
  <si>
    <t>RU000A1014N4</t>
  </si>
  <si>
    <t>RU000A0JV4L2</t>
  </si>
  <si>
    <t>RU000A0JX0H6</t>
  </si>
  <si>
    <t>RU000A0ZYNY4</t>
  </si>
  <si>
    <t>RU000A0ZYR91</t>
  </si>
  <si>
    <t>RU000A1003A4</t>
  </si>
  <si>
    <t>RU000A100FE5</t>
  </si>
  <si>
    <t>RU000A100Z91</t>
  </si>
  <si>
    <t>RU000A0ZZ7C0</t>
  </si>
  <si>
    <t>RU000A1004W6</t>
  </si>
  <si>
    <t>RU000A100LS3</t>
  </si>
  <si>
    <t>RU000A100RG5</t>
  </si>
  <si>
    <t>RU000A101ZH4</t>
  </si>
  <si>
    <t>RU000A1011R1</t>
  </si>
  <si>
    <t>RU000A0JXQ28</t>
  </si>
  <si>
    <t>RU000A0ZYLF7</t>
  </si>
  <si>
    <t>RU000A0ZZRK1</t>
  </si>
  <si>
    <t>RU000A100E88</t>
  </si>
  <si>
    <t>RU000A1012B3</t>
  </si>
  <si>
    <t>RU000A100G03</t>
  </si>
  <si>
    <t>RU000A100LL8</t>
  </si>
  <si>
    <t>RU000A101QM3</t>
  </si>
  <si>
    <t>RU000A101QN1</t>
  </si>
  <si>
    <t>RU000A0ZYUY9</t>
  </si>
  <si>
    <t>RU000A0ZYV04</t>
  </si>
  <si>
    <t>RU000A100P85</t>
  </si>
  <si>
    <t>RU000A0JWG05</t>
  </si>
  <si>
    <t>RU000A100VG7</t>
  </si>
  <si>
    <t>RU000A102986</t>
  </si>
  <si>
    <t>RU000A0ZZ4P9</t>
  </si>
  <si>
    <t>RU000A100YU2</t>
  </si>
  <si>
    <t>RU000A100N12</t>
  </si>
  <si>
    <t>RU000A101012</t>
  </si>
  <si>
    <t>RU000A101XN7</t>
  </si>
  <si>
    <t>RU000A101WR0</t>
  </si>
  <si>
    <t>RU000A0ZYDS7</t>
  </si>
  <si>
    <t>RU000A101137</t>
  </si>
  <si>
    <t>RU000A0ZZES2</t>
  </si>
  <si>
    <t>RU000A100VQ6</t>
  </si>
  <si>
    <t>RU000A101PJ1</t>
  </si>
  <si>
    <t>RU000A0ZYC98</t>
  </si>
  <si>
    <t>RU000A0ZYFC6</t>
  </si>
  <si>
    <t>RU000A0ZYWY5</t>
  </si>
  <si>
    <t>RU000A100A66</t>
  </si>
  <si>
    <t>RU000A101939</t>
  </si>
  <si>
    <t>RU000A0JXQK2</t>
  </si>
  <si>
    <t>RU000A0ZYVU5</t>
  </si>
  <si>
    <t>RU000A100AD8</t>
  </si>
  <si>
    <t>RU000A101FY1</t>
  </si>
  <si>
    <t>RU000A0JXPN8</t>
  </si>
  <si>
    <t>RU000A0ZYG52</t>
  </si>
  <si>
    <t>RU000A0ZYYE3</t>
  </si>
  <si>
    <t>RU000A100881</t>
  </si>
  <si>
    <t>RU000A101FG8</t>
  </si>
  <si>
    <t>RU000A101FC7</t>
  </si>
  <si>
    <t>RU000A101LY9</t>
  </si>
  <si>
    <t>RU000A1008W7</t>
  </si>
  <si>
    <t>RU000A101Q59</t>
  </si>
  <si>
    <t>RU000A0JWK90</t>
  </si>
  <si>
    <t>RU000A0JWS92</t>
  </si>
  <si>
    <t>RU000A101GZ6</t>
  </si>
  <si>
    <t>RU000A0ZZQN7</t>
  </si>
  <si>
    <t>RU000A0ZYJ91</t>
  </si>
  <si>
    <t>RU000A0JXME4</t>
  </si>
  <si>
    <t>RU000A101WB4</t>
  </si>
  <si>
    <t>RU000A102F85</t>
  </si>
  <si>
    <t>RU000A100TH9</t>
  </si>
  <si>
    <t>RU000A1017H9</t>
  </si>
  <si>
    <t>RU000A0JT403</t>
  </si>
  <si>
    <t>RU000A0JS4Z7</t>
  </si>
  <si>
    <t>RU000A101WF5</t>
  </si>
  <si>
    <t>RU000A1013P1</t>
  </si>
  <si>
    <t>RU000A102FC5</t>
  </si>
  <si>
    <t>RU000A1028U9</t>
  </si>
  <si>
    <t>RU000A0JQRD9</t>
  </si>
  <si>
    <t>RU000A0JTU85</t>
  </si>
  <si>
    <t>RU000A0JTM28</t>
  </si>
  <si>
    <t>RU000A0JTM44</t>
  </si>
  <si>
    <t>RU000A0JTM51</t>
  </si>
  <si>
    <t>RU000A0JT940</t>
  </si>
  <si>
    <t>RU000A0JT965</t>
  </si>
  <si>
    <t>RU000A0JTS06</t>
  </si>
  <si>
    <t>RU000A102A15</t>
  </si>
  <si>
    <t>RU000A0JWM56</t>
  </si>
  <si>
    <t>RU000A0ZYCM2</t>
  </si>
  <si>
    <t>RU000A0ZYFB8</t>
  </si>
  <si>
    <t>RU000A0ZYDU3</t>
  </si>
  <si>
    <t>RU000A100XP4</t>
  </si>
  <si>
    <t>RU000A101WL3</t>
  </si>
  <si>
    <t>RU000A0JX0B9</t>
  </si>
  <si>
    <t>RU000A0ZYKW4</t>
  </si>
  <si>
    <t>Публичное акционерное общество "Газпром"</t>
  </si>
  <si>
    <t>Публичное акционерное общество "Сбербанк России"</t>
  </si>
  <si>
    <t>Министерство Финансов Российской Федерации</t>
  </si>
  <si>
    <t>Акционерное общество "Государственная транспортная лизинговая компания"</t>
  </si>
  <si>
    <t xml:space="preserve"> Cтоимость ценных бумаг, руб.
</t>
  </si>
  <si>
    <t>ГТЛК-обл-001P-07</t>
  </si>
  <si>
    <t>ГТЛК-обл-001P-08</t>
  </si>
  <si>
    <t>ГТЛК-обл-001P-13</t>
  </si>
  <si>
    <t>ГТЛК-обл-001P-14</t>
  </si>
  <si>
    <t>ГТЛК-обл-001P-15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</si>
  <si>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</si>
  <si>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</si>
  <si>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"Трансмашхолдинг"</t>
  </si>
  <si>
    <t>Общество с ограниченной ответственностью "Буровая компания "Евразия"</t>
  </si>
  <si>
    <t>Общество с ограниченной ответственностью "ЕвразХолдинг Финанс"</t>
  </si>
  <si>
    <t>Общество с ограниченной ответственностью "ИКС 5 ФИНАНС"</t>
  </si>
  <si>
    <t>Общество с ограниченной ответственностью "СУЭК-Финанс"</t>
  </si>
  <si>
    <t>Публичное акционерное общество "Акрон"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</si>
  <si>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</si>
  <si>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</si>
  <si>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</si>
  <si>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</si>
  <si>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</si>
  <si>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</si>
  <si>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</si>
  <si>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"Уралкалий"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</si>
  <si>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</si>
  <si>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"Челябинский трубопрокатный завод"</t>
  </si>
  <si>
    <t>Публичное акционерное общество РОСБАНК</t>
  </si>
  <si>
    <t>Государственная компания "Российские автомобильные дороги"</t>
  </si>
  <si>
    <t>Публичное акционерное общество "Акционерная нефтяная компания "Башнефть"</t>
  </si>
  <si>
    <t>Министерство управления финансами Самарской области</t>
  </si>
  <si>
    <t>Министерство финансов Красноярского края</t>
  </si>
  <si>
    <t>Министерство экономики и финансов Московской области</t>
  </si>
  <si>
    <t>Правительство Ханты-Мансийского автономного округа - Югры</t>
  </si>
  <si>
    <t>Правительство Москвы в лице Департамента финансов города Москвы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</si>
  <si>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</si>
  <si>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</si>
  <si>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</si>
  <si>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</si>
  <si>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</si>
  <si>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</si>
  <si>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</si>
  <si>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</si>
  <si>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</si>
  <si>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</si>
  <si>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</si>
  <si>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</si>
  <si>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</si>
  <si>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</si>
  <si>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</si>
  <si>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</si>
  <si>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</si>
  <si>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1027700049486</t>
  </si>
  <si>
    <t>1097746772738</t>
  </si>
  <si>
    <t>1024701893336</t>
  </si>
  <si>
    <t>1027700132195</t>
  </si>
  <si>
    <t>Срок погашения дебиторской/кредиторской задолженности</t>
  </si>
  <si>
    <t>1027700167110</t>
  </si>
  <si>
    <t>Денежные средства на счетах брокера</t>
  </si>
  <si>
    <t>Общество с ограниченной ответственностью "Брокерская компания "РЕГИОН"</t>
  </si>
  <si>
    <t>Газпром-аои</t>
  </si>
  <si>
    <t>АФК Система-аои</t>
  </si>
  <si>
    <t>Публичное акционерное общество "НОВАТЭК"</t>
  </si>
  <si>
    <t>RU000A0DKVS5</t>
  </si>
  <si>
    <t>НОВАТЭК-аои</t>
  </si>
  <si>
    <t>Публичное акционерное общество "Полюс"</t>
  </si>
  <si>
    <t>RU000A0JNAA8</t>
  </si>
  <si>
    <t>Полюс-аои</t>
  </si>
  <si>
    <t>RU0009046510</t>
  </si>
  <si>
    <t>Северсталь-аои</t>
  </si>
  <si>
    <t>Публичное акционерное общество "Татнефть" имени В.Д.Шашина</t>
  </si>
  <si>
    <t>RU0009033591</t>
  </si>
  <si>
    <t>Татнефть-аои</t>
  </si>
  <si>
    <t>Минфин РФ-обл-26215</t>
  </si>
  <si>
    <t>RU000A101QE0</t>
  </si>
  <si>
    <t>Минфин РФ-обл-26234</t>
  </si>
  <si>
    <t>Министерство Финансов Свердловской Области</t>
  </si>
  <si>
    <t>Комитет Финансов Санкт-Петербурга</t>
  </si>
  <si>
    <t>"Газпромбанк" (Акционерное Общество)</t>
  </si>
  <si>
    <t>Публичное акционерное общество "Акционерная финансовая корпорация "Система"</t>
  </si>
  <si>
    <t>Публичное акционерное общество "Мобильные ТелеСистемы"</t>
  </si>
  <si>
    <t>Публичное акционерное общество "Ростелеком"</t>
  </si>
  <si>
    <t>Общество с ограниченной ответственностью "Газпром капитал"</t>
  </si>
  <si>
    <t>Акционерное общество "Почта России"</t>
  </si>
  <si>
    <t>Акционерное общество "ДОМ.РФ"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</si>
  <si>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</si>
  <si>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</si>
  <si>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Акционерное общество "Федеральная пассажирская компания"</t>
  </si>
  <si>
    <t>Публичное акционерное общество "Юнипро"</t>
  </si>
  <si>
    <t>Публичное акционерное общество "Транснефть"</t>
  </si>
  <si>
    <t>Денежные средства на счетах в кредитных организациях</t>
  </si>
  <si>
    <t>RU000A0JPNM1</t>
  </si>
  <si>
    <t>ИнтерРАО-аои</t>
  </si>
  <si>
    <t>Публичное акционерное общество "Интер РАО ЕЭС"</t>
  </si>
  <si>
    <t>Свердловская область-обл-35004</t>
  </si>
  <si>
    <t>Юнипро-аои</t>
  </si>
  <si>
    <t>Росбанк-обл-БО-002P-06</t>
  </si>
  <si>
    <t>Росбанк-обл-БО-002Р-08</t>
  </si>
  <si>
    <t>RU000A102F28</t>
  </si>
  <si>
    <t>ФСК ЕЭС-обл-БО-04</t>
  </si>
  <si>
    <t>ЕвроХим-обл-БО-001P-04</t>
  </si>
  <si>
    <t>ЕвроХим-обл-БО-001P-06</t>
  </si>
  <si>
    <t>RU000A100XC2</t>
  </si>
  <si>
    <t>Полюс-обл-ПБО-01</t>
  </si>
  <si>
    <t>Сбербанк -аои</t>
  </si>
  <si>
    <t>ВЭБ.РФ-обл-24</t>
  </si>
  <si>
    <t>RU000A0JT6B2</t>
  </si>
  <si>
    <t>ЕвроХим-обл-БО-001P-08</t>
  </si>
  <si>
    <t>RU000A101LJ0</t>
  </si>
  <si>
    <t>RU000A0ZYHX8</t>
  </si>
  <si>
    <t>Комитет финансов Санкт-Петербурга-обл-35001</t>
  </si>
  <si>
    <t>RU000A1030S9</t>
  </si>
  <si>
    <t>Правительство Москвы-обл-25072</t>
  </si>
  <si>
    <t>Буровая компания Евразия-обл-БО-001P-03</t>
  </si>
  <si>
    <t>RU0009046452</t>
  </si>
  <si>
    <t>Публичное акционерное общество "Новолипецкий металлургический комбинат"</t>
  </si>
  <si>
    <t>Трансмашхолдинг-обл-ПБО-05</t>
  </si>
  <si>
    <t>RU000A101PU8</t>
  </si>
  <si>
    <t>Уралкалий-обл-ПБО-04-P</t>
  </si>
  <si>
    <t>RU000A0ZZ9W4</t>
  </si>
  <si>
    <t>RU000A103AT8</t>
  </si>
  <si>
    <t>Акционерное общество "Атомный энергопромышленный комплекс"</t>
  </si>
  <si>
    <t>Общество с ограниченной ответственностью "АЛОР +"</t>
  </si>
  <si>
    <t>Публичное акционерное общество "Нефтяная компания "Роснефть"</t>
  </si>
  <si>
    <t>Государственная корпорация развития "ВЭБ.РФ"</t>
  </si>
  <si>
    <t>Публичное акционерное общество "М.видео"</t>
  </si>
  <si>
    <t>RU000A0JPGA0</t>
  </si>
  <si>
    <t>М.видео-аои</t>
  </si>
  <si>
    <t>НЛМК-аои</t>
  </si>
  <si>
    <t>Газпром капитал-обл-БО-05</t>
  </si>
  <si>
    <t>RU000A0JXFS8</t>
  </si>
  <si>
    <t>МТС-обл-001P-18</t>
  </si>
  <si>
    <t>RU000A102VL3</t>
  </si>
  <si>
    <t>RU000A102S80</t>
  </si>
  <si>
    <t>АЛЬФА-БАНК-обл-002Р-10</t>
  </si>
  <si>
    <t>Акционерное общество "АЛЬФА-БАНК"</t>
  </si>
  <si>
    <t>Атомэнергопром-обл-001Р-01</t>
  </si>
  <si>
    <t>Минфин Московской области-обл-34011</t>
  </si>
  <si>
    <t>RU000A0ZYML3</t>
  </si>
  <si>
    <t>Минфин Московской области-обл-34013</t>
  </si>
  <si>
    <t>RU000A101988</t>
  </si>
  <si>
    <t>МТС-обл-001P-12</t>
  </si>
  <si>
    <t>RU000A100ZK0</t>
  </si>
  <si>
    <t>Ростелеком-обл-002P-06R</t>
  </si>
  <si>
    <t>RU000A103EZ7</t>
  </si>
  <si>
    <t>Лукойл-аои</t>
  </si>
  <si>
    <t>RU0009024277</t>
  </si>
  <si>
    <t>Публичное акционерное общество "Нефтяная компания "ЛУКОЙЛ"</t>
  </si>
  <si>
    <t>RU000A0ZYWB3</t>
  </si>
  <si>
    <t>АЛЬФА-БАНК-обл-БО-39</t>
  </si>
  <si>
    <t>АФК Система-обл-001P-07</t>
  </si>
  <si>
    <t>RU000A0ZYQY7</t>
  </si>
  <si>
    <t>Минфин Московской области-обл-35016</t>
  </si>
  <si>
    <t>RU000A102G35</t>
  </si>
  <si>
    <t>Транснефть-обл-БО-001P-03</t>
  </si>
  <si>
    <t>RU000A0JWPW1</t>
  </si>
  <si>
    <t>Правительство Москвы-обл-26074</t>
  </si>
  <si>
    <t>RU000A1033Z8</t>
  </si>
  <si>
    <t>Банк ФК Открытие-обл-БО-П09</t>
  </si>
  <si>
    <t>RU000A103PT6</t>
  </si>
  <si>
    <t>Публичное акционерное общество Банк "Финансовая Корпорация Открытие"</t>
  </si>
  <si>
    <t>РЖД-обл-001P-01R</t>
  </si>
  <si>
    <t>RU000A0JXN05</t>
  </si>
  <si>
    <t>Совкомбанк-обл-БО-П04</t>
  </si>
  <si>
    <t>RU000A103NZ8</t>
  </si>
  <si>
    <t>Публичное акционерное общество "Совкомбанк"</t>
  </si>
  <si>
    <t>Татнефть-обл-БО-001P-01</t>
  </si>
  <si>
    <t>RU000A1018K1</t>
  </si>
  <si>
    <t>Транснефть-обл-БО-001P-08</t>
  </si>
  <si>
    <t>RU000A0ZYDD9</t>
  </si>
  <si>
    <t>ФСК ЕЭС-обл-БО-03</t>
  </si>
  <si>
    <t>RU000A0ZYDH0</t>
  </si>
  <si>
    <t>RU0007252813</t>
  </si>
  <si>
    <t>АЛРОСА-аои</t>
  </si>
  <si>
    <t>ВТБ-аои</t>
  </si>
  <si>
    <t>RU000A0JP5V6</t>
  </si>
  <si>
    <t>RU0007288411</t>
  </si>
  <si>
    <t>ГМК Норильский никель-аои</t>
  </si>
  <si>
    <t>Акционерная компания "АЛРОСА" (публичное акционерное общество)</t>
  </si>
  <si>
    <t>1028400000298 </t>
  </si>
  <si>
    <t>ВЭБ.РФ-обл-ПБО-001Р-17</t>
  </si>
  <si>
    <t>RU000A100GY1</t>
  </si>
  <si>
    <t>ИКС 5 ФИНАНС-обл-БО-001Р-12</t>
  </si>
  <si>
    <t>RU000A101UQ6</t>
  </si>
  <si>
    <t>Минфин РФ-обл-26221</t>
  </si>
  <si>
    <t>RU000A0JXFM1</t>
  </si>
  <si>
    <t>RU000A101F94</t>
  </si>
  <si>
    <t>Минфин РФ-обл-26228</t>
  </si>
  <si>
    <t>RU000A100A82</t>
  </si>
  <si>
    <t>RU000A0JVMH1</t>
  </si>
  <si>
    <t>RU000A0ZYZ26</t>
  </si>
  <si>
    <t>Наименование актива</t>
  </si>
  <si>
    <t>РОССИЯ-ОФЗ-52002-ИН</t>
  </si>
  <si>
    <t>РОССИЯ-ОФЗ-52001-ИН</t>
  </si>
  <si>
    <t>Банк ВТБ (Публичное акционерное общество)</t>
  </si>
  <si>
    <t>RU000A1038Z7</t>
  </si>
  <si>
    <t>ОФЗ-26207-ПД</t>
  </si>
  <si>
    <t>RU000A0JS3W6</t>
  </si>
  <si>
    <t>ОФЗ-26235-ПД</t>
  </si>
  <si>
    <t>RU000A1028E</t>
  </si>
  <si>
    <t>ОФЗ-26237-ПД</t>
  </si>
  <si>
    <t>RU000A102DQ0</t>
  </si>
  <si>
    <t>СвердловскОбл-34010-об</t>
  </si>
  <si>
    <t>Министерство финансов Свердловской области</t>
  </si>
  <si>
    <t>Саха Респ-35010-об</t>
  </si>
  <si>
    <t>RU000A0ZZ7E6</t>
  </si>
  <si>
    <t>Министерство финансов Республики Саха (Якутия)</t>
  </si>
  <si>
    <t>1031402066079</t>
  </si>
  <si>
    <t>Магнит-БО-002P-01</t>
  </si>
  <si>
    <t>RU000A101HJ8</t>
  </si>
  <si>
    <t>Магнит-БО-002P-02</t>
  </si>
  <si>
    <t>RU000A101MC3</t>
  </si>
  <si>
    <t>Магнит-003Р-05</t>
  </si>
  <si>
    <t>RU000A1018X4</t>
  </si>
  <si>
    <t>МТС-001P-08</t>
  </si>
  <si>
    <t>RU000A100A58</t>
  </si>
  <si>
    <t>согл. СД</t>
  </si>
  <si>
    <t>Дебиторская задолженность (Расчеты по расходам, связанным с предоставлением прочих средств)</t>
  </si>
  <si>
    <t>Дебиторская задолженность (Прочие предоставленные средства)</t>
  </si>
  <si>
    <t>Публичное акционерное общество "Магнитогорский металлургический комбинат"</t>
  </si>
  <si>
    <t>RU0009084396</t>
  </si>
  <si>
    <t>ММК-3-ао</t>
  </si>
  <si>
    <t>RU000A104SU6</t>
  </si>
  <si>
    <t>МТС-001P-20</t>
  </si>
  <si>
    <t>ОФЗ-26238-ПД</t>
  </si>
  <si>
    <t>RU000A1038V6</t>
  </si>
  <si>
    <t>Почта России-БО-002P-02</t>
  </si>
  <si>
    <t>RU000A104W17</t>
  </si>
  <si>
    <t>Почта России-БО-002P-01</t>
  </si>
  <si>
    <t>RU000A104V75</t>
  </si>
  <si>
    <t>Ростелеком-002P-08R</t>
  </si>
  <si>
    <t>RU000A104VS4</t>
  </si>
  <si>
    <t>ОФЗ</t>
  </si>
  <si>
    <t>26211RMFS</t>
  </si>
  <si>
    <t>26234RMFS</t>
  </si>
  <si>
    <t>24021RMFS</t>
  </si>
  <si>
    <t>26220RMFS</t>
  </si>
  <si>
    <t>26215RMFS</t>
  </si>
  <si>
    <t>29012RMFS</t>
  </si>
  <si>
    <t>26227RMFS</t>
  </si>
  <si>
    <t>52002RMFS</t>
  </si>
  <si>
    <t>52001RMFS</t>
  </si>
  <si>
    <t>26222RMFS</t>
  </si>
  <si>
    <t>29006RMFS</t>
  </si>
  <si>
    <t>26223RMFS</t>
  </si>
  <si>
    <t>26229RMFS</t>
  </si>
  <si>
    <t>25084RMFS</t>
  </si>
  <si>
    <t>26232RMFS</t>
  </si>
  <si>
    <t>26237RMFS</t>
  </si>
  <si>
    <t>26238RMFS</t>
  </si>
  <si>
    <t>26226RMFS</t>
  </si>
  <si>
    <t>26207RMFS</t>
  </si>
  <si>
    <t>26228RMFS</t>
  </si>
  <si>
    <t>26221RMFS</t>
  </si>
  <si>
    <t>26235RMFS</t>
  </si>
  <si>
    <t>Автодор ГК-003Р-02-боб</t>
  </si>
  <si>
    <t>RU000A104XR2</t>
  </si>
  <si>
    <t>Дебиторская задолженность (Расчеты по комиссии брокера)</t>
  </si>
  <si>
    <t>RU000A102069</t>
  </si>
  <si>
    <t>RU000A1028D5</t>
  </si>
  <si>
    <t xml:space="preserve">Кредиторская задолженность </t>
  </si>
  <si>
    <t>БанкФК Открытие-БО-П08</t>
  </si>
  <si>
    <t>RU000A1035Y6</t>
  </si>
  <si>
    <t>СистемаАФК-1Р-11-боб</t>
  </si>
  <si>
    <t>RU000A104XW2</t>
  </si>
  <si>
    <t>СИБУР Холдинг-001Р-01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</si>
</sst>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10419]#,##0"/>
    <numFmt numFmtId="165" formatCode="#,##0.00;\-#,##0.00"/>
    <numFmt numFmtId="166" formatCode="[$-10419]#,##0.00"/>
    <numFmt numFmtId="167" formatCode="[$-10419]#,##0.00000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5" tint="-0.499984740745262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</font>
    <font>
      <sz val="10"/>
      <color indexed="8"/>
      <name val="Arial"/>
      <charset val="1"/>
    </font>
    <font>
      <b/>
      <sz val="9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1" fontId="3" fillId="0" borderId="0" xfId="0" applyNumberFormat="1" applyFont="1" applyFill="1" applyBorder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readingOrder="1"/>
    </xf>
    <xf numFmtId="1" fontId="7" fillId="0" borderId="0" xfId="0" applyNumberFormat="1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vertical="center" readingOrder="1"/>
    </xf>
    <xf numFmtId="1" fontId="7" fillId="0" borderId="0" xfId="0" applyNumberFormat="1" applyFont="1" applyFill="1" applyBorder="1" applyAlignment="1">
      <alignment vertical="center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43" fontId="14" fillId="0" borderId="0" xfId="3" applyFont="1" applyFill="1" applyBorder="1" applyAlignment="1">
      <alignment horizontal="center" vertical="center" wrapText="1" readingOrder="1"/>
    </xf>
    <xf numFmtId="43" fontId="15" fillId="0" borderId="0" xfId="3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0" fontId="0" fillId="0" borderId="0" xfId="0" applyAlignment="1"/>
    <xf numFmtId="0" fontId="19" fillId="0" borderId="2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right"/>
    </xf>
    <xf numFmtId="0" fontId="19" fillId="0" borderId="2" xfId="0" applyFont="1" applyBorder="1" applyAlignment="1" applyProtection="1">
      <alignment horizontal="center" vertical="center" wrapText="1" readingOrder="1"/>
      <protection locked="0"/>
    </xf>
    <xf numFmtId="167" fontId="19" fillId="0" borderId="2" xfId="0" applyNumberFormat="1" applyFont="1" applyBorder="1" applyAlignment="1" applyProtection="1">
      <alignment horizontal="right" vertical="center" wrapText="1" readingOrder="1"/>
      <protection locked="0"/>
    </xf>
    <xf numFmtId="164" fontId="19" fillId="0" borderId="2" xfId="0" applyNumberFormat="1" applyFont="1" applyBorder="1" applyAlignment="1" applyProtection="1">
      <alignment vertical="center" wrapText="1" readingOrder="1"/>
      <protection locked="0"/>
    </xf>
    <xf numFmtId="166" fontId="19" fillId="0" borderId="2" xfId="0" applyNumberFormat="1" applyFont="1" applyBorder="1" applyAlignment="1" applyProtection="1">
      <alignment vertical="center" wrapText="1" readingOrder="1"/>
      <protection locked="0"/>
    </xf>
    <xf numFmtId="0" fontId="19" fillId="3" borderId="2" xfId="0" applyFont="1" applyFill="1" applyBorder="1" applyAlignment="1" applyProtection="1">
      <alignment vertical="center" wrapText="1" readingOrder="1"/>
      <protection locked="0"/>
    </xf>
    <xf numFmtId="0" fontId="19" fillId="3" borderId="2" xfId="0" applyFont="1" applyFill="1" applyBorder="1" applyAlignment="1" applyProtection="1">
      <alignment horizontal="center" vertical="center" wrapText="1" readingOrder="1"/>
      <protection locked="0"/>
    </xf>
    <xf numFmtId="167" fontId="1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19" fillId="3" borderId="2" xfId="0" applyNumberFormat="1" applyFont="1" applyFill="1" applyBorder="1" applyAlignment="1" applyProtection="1">
      <alignment vertical="center" wrapText="1" readingOrder="1"/>
      <protection locked="0"/>
    </xf>
    <xf numFmtId="166" fontId="19" fillId="3" borderId="2" xfId="0" applyNumberFormat="1" applyFont="1" applyFill="1" applyBorder="1" applyAlignment="1" applyProtection="1">
      <alignment vertical="center" wrapText="1" readingOrder="1"/>
      <protection locked="0"/>
    </xf>
    <xf numFmtId="0" fontId="6" fillId="2" borderId="1" xfId="1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 readingOrder="1"/>
    </xf>
    <xf numFmtId="164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0" fontId="7" fillId="2" borderId="1" xfId="2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vertical="center" readingOrder="1"/>
    </xf>
    <xf numFmtId="1" fontId="7" fillId="2" borderId="0" xfId="0" applyNumberFormat="1" applyFont="1" applyFill="1" applyBorder="1" applyAlignment="1">
      <alignment vertical="center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vertical="center" readingOrder="1"/>
    </xf>
    <xf numFmtId="0" fontId="12" fillId="2" borderId="0" xfId="0" applyFont="1" applyFill="1" applyBorder="1" applyAlignment="1">
      <alignment vertical="center" readingOrder="1"/>
    </xf>
    <xf numFmtId="1" fontId="12" fillId="2" borderId="0" xfId="0" applyNumberFormat="1" applyFont="1" applyFill="1" applyBorder="1" applyAlignment="1">
      <alignment vertical="center" readingOrder="1"/>
    </xf>
    <xf numFmtId="0" fontId="6" fillId="2" borderId="1" xfId="0" applyFont="1" applyFill="1" applyBorder="1" applyAlignment="1">
      <alignment vertical="center" readingOrder="1"/>
    </xf>
    <xf numFmtId="2" fontId="6" fillId="2" borderId="1" xfId="0" applyNumberFormat="1" applyFont="1" applyFill="1" applyBorder="1" applyAlignment="1">
      <alignment horizontal="center" vertical="center" readingOrder="1"/>
    </xf>
    <xf numFmtId="2" fontId="7" fillId="2" borderId="1" xfId="0" applyNumberFormat="1" applyFont="1" applyFill="1" applyBorder="1" applyAlignment="1">
      <alignment horizontal="center" vertical="center" readingOrder="1"/>
    </xf>
    <xf numFmtId="0" fontId="13" fillId="2" borderId="2" xfId="0" applyFont="1" applyFill="1" applyBorder="1" applyAlignment="1" applyProtection="1">
      <alignment horizontal="center" vertical="center" wrapText="1" readingOrder="1"/>
      <protection locked="0"/>
    </xf>
    <xf numFmtId="49" fontId="7" fillId="2" borderId="1" xfId="0" applyNumberFormat="1" applyFont="1" applyFill="1" applyBorder="1" applyAlignment="1">
      <alignment horizontal="center" vertical="center" readingOrder="1"/>
    </xf>
    <xf numFmtId="49" fontId="8" fillId="2" borderId="1" xfId="0" applyNumberFormat="1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8" fillId="2" borderId="1" xfId="1" applyNumberFormat="1" applyFont="1" applyFill="1" applyBorder="1" applyAlignment="1">
      <alignment horizontal="left" vertical="center" wrapText="1" readingOrder="1"/>
    </xf>
    <xf numFmtId="0" fontId="18" fillId="2" borderId="3" xfId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readingOrder="1"/>
    </xf>
    <xf numFmtId="0" fontId="13" fillId="2" borderId="1" xfId="0" applyFont="1" applyFill="1" applyBorder="1" applyAlignment="1" applyProtection="1">
      <alignment vertical="center" wrapText="1" readingOrder="1"/>
      <protection locked="0"/>
    </xf>
    <xf numFmtId="14" fontId="12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0" fontId="8" fillId="2" borderId="1" xfId="0" applyFont="1" applyFill="1" applyBorder="1" applyAlignment="1">
      <alignment horizontal="left" vertical="center" wrapText="1" readingOrder="1"/>
    </xf>
    <xf numFmtId="1" fontId="8" fillId="2" borderId="1" xfId="0" applyNumberFormat="1" applyFont="1" applyFill="1" applyBorder="1" applyAlignment="1">
      <alignment horizontal="center" vertical="center" readingOrder="1"/>
    </xf>
    <xf numFmtId="4" fontId="6" fillId="2" borderId="2" xfId="0" applyNumberFormat="1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 readingOrder="1"/>
    </xf>
    <xf numFmtId="4" fontId="6" fillId="2" borderId="4" xfId="0" applyNumberFormat="1" applyFont="1" applyFill="1" applyBorder="1" applyAlignment="1">
      <alignment horizontal="center" vertical="center" readingOrder="1"/>
    </xf>
    <xf numFmtId="164" fontId="15" fillId="0" borderId="0" xfId="1" applyNumberFormat="1" applyFont="1" applyFill="1" applyBorder="1" applyAlignment="1">
      <alignment horizontal="center" vertical="center" wrapText="1"/>
    </xf>
    <xf numFmtId="166" fontId="20" fillId="2" borderId="0" xfId="1" applyNumberFormat="1" applyFont="1" applyFill="1" applyBorder="1" applyAlignment="1">
      <alignment horizontal="center" vertical="center" wrapText="1" readingOrder="1"/>
    </xf>
    <xf numFmtId="1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" fontId="15" fillId="0" borderId="0" xfId="0" applyNumberFormat="1" applyFont="1" applyFill="1" applyBorder="1"/>
    <xf numFmtId="9" fontId="20" fillId="2" borderId="0" xfId="2" applyFont="1" applyFill="1" applyBorder="1" applyAlignment="1">
      <alignment horizontal="center" vertical="center" wrapText="1" readingOrder="1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showGridLines="0" tabSelected="1" zoomScale="80" zoomScaleNormal="80" workbookViewId="0">
      <pane ySplit="4" topLeftCell="A5" activePane="bottomLeft" state="frozen"/>
      <selection activeCell="C1" sqref="C1"/>
      <selection pane="bottomLeft" activeCell="D204" sqref="D204"/>
    </sheetView>
  </sheetViews>
  <sheetFormatPr defaultRowHeight="15" x14ac:dyDescent="0.25"/>
  <cols>
    <col min="1" max="1" width="39.140625" customWidth="1"/>
    <col min="2" max="2" width="27.28515625" customWidth="1"/>
    <col min="3" max="3" width="15.85546875" style="3" bestFit="1" customWidth="1"/>
    <col min="4" max="4" width="20.28515625" customWidth="1"/>
    <col min="5" max="5" width="16.42578125" style="3" customWidth="1"/>
    <col min="6" max="6" width="87.42578125" style="3" bestFit="1" customWidth="1"/>
    <col min="7" max="7" width="22" style="7" customWidth="1"/>
    <col min="8" max="8" width="20.42578125" customWidth="1"/>
    <col min="10" max="10" width="31.85546875" style="6" customWidth="1"/>
    <col min="12" max="12" width="22.42578125" style="6" customWidth="1"/>
  </cols>
  <sheetData>
    <row r="1" spans="1:12" s="1" customFormat="1" ht="20.100000000000001" customHeight="1" x14ac:dyDescent="0.3">
      <c r="A1" s="1" t="s">
        <v>95</v>
      </c>
      <c r="C1" s="8"/>
      <c r="E1" s="8"/>
      <c r="F1" s="8"/>
      <c r="G1" s="9"/>
      <c r="J1" s="4"/>
      <c r="L1" s="4"/>
    </row>
    <row r="2" spans="1:12" s="2" customFormat="1" ht="20.100000000000001" customHeight="1" x14ac:dyDescent="0.3">
      <c r="A2" s="10" t="s">
        <v>96</v>
      </c>
      <c r="B2" s="11">
        <v>44771</v>
      </c>
      <c r="C2" s="12" t="s">
        <v>0</v>
      </c>
      <c r="D2" s="11"/>
      <c r="E2" s="13"/>
      <c r="F2" s="13"/>
      <c r="G2" s="14"/>
      <c r="J2" s="5"/>
      <c r="L2" s="5"/>
    </row>
    <row r="3" spans="1:12" s="22" customFormat="1" ht="124.5" customHeight="1" x14ac:dyDescent="0.25">
      <c r="A3" s="31" t="s">
        <v>395</v>
      </c>
      <c r="B3" s="31" t="s">
        <v>90</v>
      </c>
      <c r="C3" s="31" t="s">
        <v>91</v>
      </c>
      <c r="D3" s="31" t="s">
        <v>207</v>
      </c>
      <c r="E3" s="32" t="s">
        <v>92</v>
      </c>
      <c r="F3" s="32" t="s">
        <v>93</v>
      </c>
      <c r="G3" s="32" t="s">
        <v>94</v>
      </c>
      <c r="H3" s="32" t="s">
        <v>260</v>
      </c>
      <c r="J3" s="23"/>
      <c r="L3" s="23"/>
    </row>
    <row r="4" spans="1:12" s="25" customFormat="1" ht="12.75" customHeight="1" x14ac:dyDescent="0.25">
      <c r="A4" s="21">
        <v>1</v>
      </c>
      <c r="B4" s="21">
        <v>2</v>
      </c>
      <c r="C4" s="21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J4" s="26"/>
      <c r="L4" s="26"/>
    </row>
    <row r="5" spans="1:12" s="53" customFormat="1" ht="24.75" customHeight="1" x14ac:dyDescent="0.25">
      <c r="A5" s="45" t="s">
        <v>51</v>
      </c>
      <c r="B5" s="46" t="s">
        <v>179</v>
      </c>
      <c r="C5" s="47">
        <v>63142</v>
      </c>
      <c r="D5" s="48">
        <v>55912968.280000001</v>
      </c>
      <c r="E5" s="49">
        <f t="shared" ref="E5:E38" si="0">D5/$D$190</f>
        <v>1.5554902452824286E-2</v>
      </c>
      <c r="F5" s="50" t="s">
        <v>232</v>
      </c>
      <c r="G5" s="51">
        <v>1097799013652</v>
      </c>
      <c r="H5" s="52"/>
      <c r="J5" s="54"/>
      <c r="L5" s="54"/>
    </row>
    <row r="6" spans="1:12" s="53" customFormat="1" ht="24.75" customHeight="1" x14ac:dyDescent="0.25">
      <c r="A6" s="45" t="s">
        <v>459</v>
      </c>
      <c r="B6" s="46" t="s">
        <v>460</v>
      </c>
      <c r="C6" s="47">
        <v>10000</v>
      </c>
      <c r="D6" s="48">
        <v>10064200</v>
      </c>
      <c r="E6" s="49">
        <f t="shared" si="0"/>
        <v>2.7998450821240172E-3</v>
      </c>
      <c r="F6" s="50" t="s">
        <v>232</v>
      </c>
      <c r="G6" s="51">
        <v>1097799013652</v>
      </c>
      <c r="H6" s="52"/>
      <c r="J6" s="54"/>
      <c r="L6" s="54"/>
    </row>
    <row r="7" spans="1:12" s="59" customFormat="1" ht="24.75" customHeight="1" x14ac:dyDescent="0.25">
      <c r="A7" s="55" t="s">
        <v>45</v>
      </c>
      <c r="B7" s="56" t="s">
        <v>142</v>
      </c>
      <c r="C7" s="47">
        <v>30991</v>
      </c>
      <c r="D7" s="48">
        <v>30664664.77</v>
      </c>
      <c r="E7" s="49">
        <f t="shared" si="0"/>
        <v>8.5308629450195853E-3</v>
      </c>
      <c r="F7" s="57" t="s">
        <v>220</v>
      </c>
      <c r="G7" s="56" t="s">
        <v>239</v>
      </c>
      <c r="H7" s="58"/>
      <c r="J7" s="60"/>
      <c r="L7" s="60"/>
    </row>
    <row r="8" spans="1:12" s="53" customFormat="1" ht="24.75" customHeight="1" x14ac:dyDescent="0.25">
      <c r="A8" s="45" t="s">
        <v>377</v>
      </c>
      <c r="B8" s="46" t="s">
        <v>376</v>
      </c>
      <c r="C8" s="47">
        <v>15000</v>
      </c>
      <c r="D8" s="48">
        <v>1551300</v>
      </c>
      <c r="E8" s="49">
        <f t="shared" si="0"/>
        <v>4.3156929273056855E-4</v>
      </c>
      <c r="F8" s="50" t="s">
        <v>382</v>
      </c>
      <c r="G8" s="51">
        <v>1021400967092</v>
      </c>
      <c r="H8" s="56"/>
      <c r="J8" s="54"/>
      <c r="L8" s="54"/>
    </row>
    <row r="9" spans="1:12" s="53" customFormat="1" ht="24.75" customHeight="1" x14ac:dyDescent="0.25">
      <c r="A9" s="61" t="s">
        <v>338</v>
      </c>
      <c r="B9" s="46" t="s">
        <v>337</v>
      </c>
      <c r="C9" s="47">
        <v>1813</v>
      </c>
      <c r="D9" s="48">
        <v>1716605.13</v>
      </c>
      <c r="E9" s="49">
        <f t="shared" si="0"/>
        <v>4.7755692764247121E-4</v>
      </c>
      <c r="F9" s="50" t="s">
        <v>339</v>
      </c>
      <c r="G9" s="51">
        <v>1027700067328</v>
      </c>
      <c r="H9" s="52"/>
      <c r="J9" s="54"/>
      <c r="L9" s="54"/>
    </row>
    <row r="10" spans="1:12" s="53" customFormat="1" ht="24.75" customHeight="1" x14ac:dyDescent="0.25">
      <c r="A10" s="61" t="s">
        <v>353</v>
      </c>
      <c r="B10" s="46" t="s">
        <v>352</v>
      </c>
      <c r="C10" s="47">
        <v>15494</v>
      </c>
      <c r="D10" s="48">
        <v>14975725.699999999</v>
      </c>
      <c r="E10" s="49">
        <f t="shared" si="0"/>
        <v>4.1662240369212903E-3</v>
      </c>
      <c r="F10" s="50" t="s">
        <v>339</v>
      </c>
      <c r="G10" s="51">
        <v>1027700067328</v>
      </c>
      <c r="H10" s="52"/>
      <c r="J10" s="54"/>
      <c r="L10" s="54"/>
    </row>
    <row r="11" spans="1:12" s="53" customFormat="1" ht="24.75" customHeight="1" x14ac:dyDescent="0.25">
      <c r="A11" s="61" t="s">
        <v>340</v>
      </c>
      <c r="B11" s="46" t="s">
        <v>324</v>
      </c>
      <c r="C11" s="47">
        <v>15781</v>
      </c>
      <c r="D11" s="48">
        <v>14474175.390000001</v>
      </c>
      <c r="E11" s="49">
        <f t="shared" si="0"/>
        <v>4.0266935060404184E-3</v>
      </c>
      <c r="F11" s="50" t="s">
        <v>325</v>
      </c>
      <c r="G11" s="51">
        <v>1077758081664</v>
      </c>
      <c r="H11" s="52"/>
      <c r="J11" s="54"/>
      <c r="L11" s="54"/>
    </row>
    <row r="12" spans="1:12" s="53" customFormat="1" ht="24.75" customHeight="1" x14ac:dyDescent="0.25">
      <c r="A12" s="45" t="s">
        <v>265</v>
      </c>
      <c r="B12" s="46" t="s">
        <v>97</v>
      </c>
      <c r="C12" s="47">
        <v>52200</v>
      </c>
      <c r="D12" s="48">
        <v>985692.6</v>
      </c>
      <c r="E12" s="49">
        <f t="shared" si="0"/>
        <v>2.7421817716222213E-4</v>
      </c>
      <c r="F12" s="50" t="s">
        <v>283</v>
      </c>
      <c r="G12" s="51">
        <v>1027700003891</v>
      </c>
      <c r="H12" s="52"/>
      <c r="J12" s="54"/>
      <c r="L12" s="54"/>
    </row>
    <row r="13" spans="1:12" s="53" customFormat="1" ht="24.75" customHeight="1" x14ac:dyDescent="0.25">
      <c r="A13" s="45" t="s">
        <v>354</v>
      </c>
      <c r="B13" s="62" t="s">
        <v>355</v>
      </c>
      <c r="C13" s="47">
        <v>8000</v>
      </c>
      <c r="D13" s="48">
        <v>7008000</v>
      </c>
      <c r="E13" s="49">
        <f t="shared" si="0"/>
        <v>1.94961490585691E-3</v>
      </c>
      <c r="F13" s="50" t="s">
        <v>283</v>
      </c>
      <c r="G13" s="51">
        <v>1027700003891</v>
      </c>
      <c r="H13" s="52"/>
      <c r="J13" s="54"/>
      <c r="L13" s="54"/>
    </row>
    <row r="14" spans="1:12" s="53" customFormat="1" ht="24.75" customHeight="1" x14ac:dyDescent="0.25">
      <c r="A14" s="45" t="s">
        <v>467</v>
      </c>
      <c r="B14" s="62" t="s">
        <v>143</v>
      </c>
      <c r="C14" s="47">
        <v>12100</v>
      </c>
      <c r="D14" s="48">
        <v>11833193</v>
      </c>
      <c r="E14" s="49">
        <f t="shared" si="0"/>
        <v>3.2919762352570841E-3</v>
      </c>
      <c r="F14" s="50" t="s">
        <v>283</v>
      </c>
      <c r="G14" s="51">
        <v>1027700003891</v>
      </c>
      <c r="H14" s="52"/>
      <c r="J14" s="54"/>
      <c r="L14" s="54"/>
    </row>
    <row r="15" spans="1:12" s="53" customFormat="1" ht="24.75" customHeight="1" x14ac:dyDescent="0.25">
      <c r="A15" s="45" t="s">
        <v>76</v>
      </c>
      <c r="B15" s="46" t="s">
        <v>144</v>
      </c>
      <c r="C15" s="47">
        <v>7000</v>
      </c>
      <c r="D15" s="48">
        <v>6589170</v>
      </c>
      <c r="E15" s="49">
        <f t="shared" si="0"/>
        <v>1.8330970389876106E-3</v>
      </c>
      <c r="F15" s="50" t="s">
        <v>283</v>
      </c>
      <c r="G15" s="51">
        <v>1027700003891</v>
      </c>
      <c r="H15" s="52"/>
      <c r="J15" s="54"/>
      <c r="L15" s="54"/>
    </row>
    <row r="16" spans="1:12" s="53" customFormat="1" ht="24.75" customHeight="1" x14ac:dyDescent="0.25">
      <c r="A16" s="45" t="s">
        <v>52</v>
      </c>
      <c r="B16" s="46" t="s">
        <v>145</v>
      </c>
      <c r="C16" s="47">
        <v>42502</v>
      </c>
      <c r="D16" s="48">
        <v>40435127.740000002</v>
      </c>
      <c r="E16" s="49">
        <f t="shared" si="0"/>
        <v>1.124899083363759E-2</v>
      </c>
      <c r="F16" s="50" t="s">
        <v>283</v>
      </c>
      <c r="G16" s="51">
        <v>1027700003891</v>
      </c>
      <c r="H16" s="52"/>
      <c r="J16" s="54"/>
      <c r="L16" s="54"/>
    </row>
    <row r="17" spans="1:12" s="53" customFormat="1" ht="24.75" customHeight="1" x14ac:dyDescent="0.25">
      <c r="A17" s="45" t="s">
        <v>362</v>
      </c>
      <c r="B17" s="46" t="s">
        <v>363</v>
      </c>
      <c r="C17" s="47">
        <v>2600</v>
      </c>
      <c r="D17" s="48">
        <v>2525146</v>
      </c>
      <c r="E17" s="49">
        <f t="shared" si="0"/>
        <v>7.0249176385059255E-4</v>
      </c>
      <c r="F17" s="50" t="s">
        <v>364</v>
      </c>
      <c r="G17" s="51">
        <v>1027739019208</v>
      </c>
      <c r="H17" s="52"/>
      <c r="J17" s="54"/>
      <c r="L17" s="54"/>
    </row>
    <row r="18" spans="1:12" s="53" customFormat="1" ht="24.75" customHeight="1" x14ac:dyDescent="0.25">
      <c r="A18" s="45" t="s">
        <v>465</v>
      </c>
      <c r="B18" s="46" t="s">
        <v>466</v>
      </c>
      <c r="C18" s="47">
        <v>10500</v>
      </c>
      <c r="D18" s="48">
        <v>10360407.699999999</v>
      </c>
      <c r="E18" s="49">
        <f t="shared" si="0"/>
        <v>2.8822496122538105E-3</v>
      </c>
      <c r="F18" s="50" t="s">
        <v>364</v>
      </c>
      <c r="G18" s="51">
        <v>1027739019208</v>
      </c>
      <c r="H18" s="52"/>
      <c r="J18" s="54"/>
      <c r="L18" s="54"/>
    </row>
    <row r="19" spans="1:12" s="53" customFormat="1" ht="24.75" customHeight="1" x14ac:dyDescent="0.25">
      <c r="A19" s="45" t="s">
        <v>83</v>
      </c>
      <c r="B19" s="46" t="s">
        <v>188</v>
      </c>
      <c r="C19" s="47">
        <v>53474</v>
      </c>
      <c r="D19" s="48">
        <v>54594280.299999997</v>
      </c>
      <c r="E19" s="49">
        <f t="shared" si="0"/>
        <v>1.5188045469093928E-2</v>
      </c>
      <c r="F19" s="50" t="s">
        <v>233</v>
      </c>
      <c r="G19" s="51">
        <v>1020202555240</v>
      </c>
      <c r="H19" s="52"/>
      <c r="J19" s="54"/>
      <c r="L19" s="54"/>
    </row>
    <row r="20" spans="1:12" s="53" customFormat="1" ht="24.75" customHeight="1" x14ac:dyDescent="0.25">
      <c r="A20" s="45" t="s">
        <v>85</v>
      </c>
      <c r="B20" s="46" t="s">
        <v>189</v>
      </c>
      <c r="C20" s="47">
        <v>42853</v>
      </c>
      <c r="D20" s="48">
        <v>43656493.75</v>
      </c>
      <c r="E20" s="49">
        <f t="shared" si="0"/>
        <v>1.2145169941844895E-2</v>
      </c>
      <c r="F20" s="50" t="s">
        <v>233</v>
      </c>
      <c r="G20" s="51">
        <v>1020202555240</v>
      </c>
      <c r="H20" s="52"/>
      <c r="J20" s="54"/>
      <c r="L20" s="54"/>
    </row>
    <row r="21" spans="1:12" s="53" customFormat="1" ht="24.75" customHeight="1" x14ac:dyDescent="0.25">
      <c r="A21" s="45" t="s">
        <v>87</v>
      </c>
      <c r="B21" s="46" t="s">
        <v>190</v>
      </c>
      <c r="C21" s="47">
        <v>2800</v>
      </c>
      <c r="D21" s="48">
        <v>2820496</v>
      </c>
      <c r="E21" s="49">
        <f t="shared" si="0"/>
        <v>7.8465768314922818E-4</v>
      </c>
      <c r="F21" s="50" t="s">
        <v>233</v>
      </c>
      <c r="G21" s="51">
        <v>1020202555240</v>
      </c>
      <c r="H21" s="52"/>
      <c r="J21" s="54"/>
      <c r="L21" s="54"/>
    </row>
    <row r="22" spans="1:12" s="53" customFormat="1" ht="24.75" customHeight="1" x14ac:dyDescent="0.25">
      <c r="A22" s="45" t="s">
        <v>317</v>
      </c>
      <c r="B22" s="46" t="s">
        <v>131</v>
      </c>
      <c r="C22" s="47">
        <v>13542</v>
      </c>
      <c r="D22" s="48">
        <v>13263576.48</v>
      </c>
      <c r="E22" s="49">
        <f t="shared" si="0"/>
        <v>3.6899067366411424E-3</v>
      </c>
      <c r="F22" s="50" t="s">
        <v>216</v>
      </c>
      <c r="G22" s="56" t="s">
        <v>240</v>
      </c>
      <c r="H22" s="52"/>
      <c r="J22" s="54"/>
      <c r="L22" s="54"/>
    </row>
    <row r="23" spans="1:12" s="53" customFormat="1" ht="24.75" customHeight="1" x14ac:dyDescent="0.25">
      <c r="A23" s="45" t="s">
        <v>378</v>
      </c>
      <c r="B23" s="46" t="s">
        <v>379</v>
      </c>
      <c r="C23" s="47">
        <v>25000000</v>
      </c>
      <c r="D23" s="48">
        <v>981375</v>
      </c>
      <c r="E23" s="49">
        <f t="shared" si="0"/>
        <v>2.7301702743083974E-4</v>
      </c>
      <c r="F23" s="50" t="s">
        <v>398</v>
      </c>
      <c r="G23" s="51">
        <v>1027739609391</v>
      </c>
      <c r="H23" s="52"/>
      <c r="J23" s="54"/>
      <c r="L23" s="54"/>
    </row>
    <row r="24" spans="1:12" s="53" customFormat="1" ht="24.75" customHeight="1" x14ac:dyDescent="0.25">
      <c r="A24" s="55" t="s">
        <v>5</v>
      </c>
      <c r="B24" s="56" t="s">
        <v>180</v>
      </c>
      <c r="C24" s="47">
        <v>105050</v>
      </c>
      <c r="D24" s="48">
        <v>101515166.67</v>
      </c>
      <c r="E24" s="49">
        <f t="shared" si="0"/>
        <v>2.824136445638992E-2</v>
      </c>
      <c r="F24" s="57" t="s">
        <v>328</v>
      </c>
      <c r="G24" s="51">
        <v>1077711000102</v>
      </c>
      <c r="H24" s="52"/>
      <c r="J24" s="54"/>
      <c r="L24" s="54"/>
    </row>
    <row r="25" spans="1:12" s="53" customFormat="1" ht="24.75" customHeight="1" x14ac:dyDescent="0.25">
      <c r="A25" s="55" t="s">
        <v>309</v>
      </c>
      <c r="B25" s="56" t="s">
        <v>310</v>
      </c>
      <c r="C25" s="47">
        <v>14500</v>
      </c>
      <c r="D25" s="48">
        <v>14067846.58</v>
      </c>
      <c r="E25" s="49">
        <f t="shared" si="0"/>
        <v>3.9136534511524188E-3</v>
      </c>
      <c r="F25" s="57" t="s">
        <v>328</v>
      </c>
      <c r="G25" s="51">
        <v>1077711000102</v>
      </c>
      <c r="H25" s="52"/>
      <c r="J25" s="54"/>
      <c r="L25" s="54"/>
    </row>
    <row r="26" spans="1:12" s="53" customFormat="1" ht="24.75" customHeight="1" x14ac:dyDescent="0.25">
      <c r="A26" s="55" t="s">
        <v>47</v>
      </c>
      <c r="B26" s="56" t="s">
        <v>181</v>
      </c>
      <c r="C26" s="47">
        <v>9998</v>
      </c>
      <c r="D26" s="48">
        <v>10459507.68</v>
      </c>
      <c r="E26" s="49">
        <f t="shared" si="0"/>
        <v>2.9098190754641589E-3</v>
      </c>
      <c r="F26" s="57" t="s">
        <v>328</v>
      </c>
      <c r="G26" s="51">
        <v>1077711000102</v>
      </c>
      <c r="H26" s="52"/>
      <c r="J26" s="54"/>
      <c r="L26" s="54"/>
    </row>
    <row r="27" spans="1:12" s="53" customFormat="1" ht="24.75" customHeight="1" x14ac:dyDescent="0.25">
      <c r="A27" s="55" t="s">
        <v>25</v>
      </c>
      <c r="B27" s="63" t="s">
        <v>182</v>
      </c>
      <c r="C27" s="47">
        <v>2564</v>
      </c>
      <c r="D27" s="48">
        <v>2420159.6</v>
      </c>
      <c r="E27" s="49">
        <f t="shared" si="0"/>
        <v>6.7328470757886661E-4</v>
      </c>
      <c r="F27" s="57" t="s">
        <v>328</v>
      </c>
      <c r="G27" s="51">
        <v>1077711000102</v>
      </c>
      <c r="H27" s="52"/>
      <c r="J27" s="54"/>
      <c r="L27" s="54"/>
    </row>
    <row r="28" spans="1:12" s="53" customFormat="1" ht="24.75" customHeight="1" x14ac:dyDescent="0.25">
      <c r="A28" s="55" t="s">
        <v>384</v>
      </c>
      <c r="B28" s="56" t="s">
        <v>385</v>
      </c>
      <c r="C28" s="47">
        <v>31000</v>
      </c>
      <c r="D28" s="48">
        <v>30526940</v>
      </c>
      <c r="E28" s="49">
        <f t="shared" si="0"/>
        <v>8.4925481241723087E-3</v>
      </c>
      <c r="F28" s="57" t="s">
        <v>328</v>
      </c>
      <c r="G28" s="51">
        <v>1077711000102</v>
      </c>
      <c r="H28" s="52"/>
      <c r="J28" s="54"/>
      <c r="L28" s="54"/>
    </row>
    <row r="29" spans="1:12" s="53" customFormat="1" ht="24.75" customHeight="1" x14ac:dyDescent="0.25">
      <c r="A29" s="55" t="s">
        <v>41</v>
      </c>
      <c r="B29" s="56" t="s">
        <v>183</v>
      </c>
      <c r="C29" s="47">
        <v>2015</v>
      </c>
      <c r="D29" s="48">
        <v>1806548.25</v>
      </c>
      <c r="E29" s="49">
        <f t="shared" si="0"/>
        <v>5.0257896637410319E-4</v>
      </c>
      <c r="F29" s="57" t="s">
        <v>328</v>
      </c>
      <c r="G29" s="51">
        <v>1077711000102</v>
      </c>
      <c r="H29" s="52"/>
      <c r="J29" s="54"/>
      <c r="L29" s="54"/>
    </row>
    <row r="30" spans="1:12" s="53" customFormat="1" ht="24.75" customHeight="1" x14ac:dyDescent="0.25">
      <c r="A30" s="55" t="s">
        <v>38</v>
      </c>
      <c r="B30" s="56" t="s">
        <v>184</v>
      </c>
      <c r="C30" s="47">
        <v>28015</v>
      </c>
      <c r="D30" s="48">
        <v>26291517.199999999</v>
      </c>
      <c r="E30" s="49">
        <f t="shared" si="0"/>
        <v>7.3142599644282717E-3</v>
      </c>
      <c r="F30" s="57" t="s">
        <v>328</v>
      </c>
      <c r="G30" s="51">
        <v>1077711000102</v>
      </c>
      <c r="H30" s="52"/>
      <c r="J30" s="54"/>
      <c r="L30" s="54"/>
    </row>
    <row r="31" spans="1:12" s="53" customFormat="1" ht="24.75" customHeight="1" x14ac:dyDescent="0.25">
      <c r="A31" s="45" t="s">
        <v>54</v>
      </c>
      <c r="B31" s="46" t="s">
        <v>132</v>
      </c>
      <c r="C31" s="47">
        <v>30000</v>
      </c>
      <c r="D31" s="48">
        <v>28599300</v>
      </c>
      <c r="E31" s="49">
        <f t="shared" si="0"/>
        <v>7.9562816177330947E-3</v>
      </c>
      <c r="F31" s="50" t="s">
        <v>286</v>
      </c>
      <c r="G31" s="51">
        <v>1087746212388</v>
      </c>
      <c r="H31" s="52"/>
      <c r="J31" s="54"/>
      <c r="L31" s="54"/>
    </row>
    <row r="32" spans="1:12" s="53" customFormat="1" ht="24.75" customHeight="1" x14ac:dyDescent="0.25">
      <c r="A32" s="45" t="s">
        <v>14</v>
      </c>
      <c r="B32" s="46" t="s">
        <v>133</v>
      </c>
      <c r="C32" s="47">
        <v>3200</v>
      </c>
      <c r="D32" s="48">
        <v>2848992</v>
      </c>
      <c r="E32" s="49">
        <f t="shared" si="0"/>
        <v>7.9258522686459607E-4</v>
      </c>
      <c r="F32" s="50" t="s">
        <v>286</v>
      </c>
      <c r="G32" s="51">
        <v>1087746212388</v>
      </c>
      <c r="H32" s="52"/>
      <c r="J32" s="54"/>
      <c r="L32" s="54"/>
    </row>
    <row r="33" spans="1:12" s="53" customFormat="1" ht="24.75" customHeight="1" x14ac:dyDescent="0.25">
      <c r="A33" s="45" t="s">
        <v>84</v>
      </c>
      <c r="B33" s="46" t="s">
        <v>134</v>
      </c>
      <c r="C33" s="47">
        <v>40000</v>
      </c>
      <c r="D33" s="48">
        <v>34593600</v>
      </c>
      <c r="E33" s="49">
        <f t="shared" si="0"/>
        <v>9.623886730486815E-3</v>
      </c>
      <c r="F33" s="50" t="s">
        <v>286</v>
      </c>
      <c r="G33" s="51">
        <v>1087746212388</v>
      </c>
      <c r="H33" s="52"/>
      <c r="J33" s="54"/>
      <c r="L33" s="54"/>
    </row>
    <row r="34" spans="1:12" s="53" customFormat="1" ht="24.75" customHeight="1" x14ac:dyDescent="0.25">
      <c r="A34" s="45" t="s">
        <v>8</v>
      </c>
      <c r="B34" s="46" t="s">
        <v>135</v>
      </c>
      <c r="C34" s="47">
        <v>3520</v>
      </c>
      <c r="D34" s="48">
        <v>3354639.6</v>
      </c>
      <c r="E34" s="49">
        <f t="shared" si="0"/>
        <v>9.3325561757104196E-4</v>
      </c>
      <c r="F34" s="50" t="s">
        <v>286</v>
      </c>
      <c r="G34" s="51">
        <v>1087746212388</v>
      </c>
      <c r="H34" s="52"/>
      <c r="J34" s="54"/>
      <c r="L34" s="54"/>
    </row>
    <row r="35" spans="1:12" s="53" customFormat="1" ht="24.75" customHeight="1" x14ac:dyDescent="0.25">
      <c r="A35" s="45" t="s">
        <v>70</v>
      </c>
      <c r="B35" s="46" t="s">
        <v>136</v>
      </c>
      <c r="C35" s="47">
        <v>9500</v>
      </c>
      <c r="D35" s="48">
        <v>9018825</v>
      </c>
      <c r="E35" s="49">
        <f t="shared" si="0"/>
        <v>2.5090233523565849E-3</v>
      </c>
      <c r="F35" s="50" t="s">
        <v>286</v>
      </c>
      <c r="G35" s="51">
        <v>1087746212388</v>
      </c>
      <c r="H35" s="52"/>
      <c r="J35" s="54"/>
      <c r="L35" s="54"/>
    </row>
    <row r="36" spans="1:12" s="53" customFormat="1" ht="24.75" customHeight="1" x14ac:dyDescent="0.25">
      <c r="A36" s="45" t="s">
        <v>333</v>
      </c>
      <c r="B36" s="46" t="s">
        <v>334</v>
      </c>
      <c r="C36" s="47">
        <v>300</v>
      </c>
      <c r="D36" s="48">
        <v>305595</v>
      </c>
      <c r="E36" s="49">
        <f t="shared" si="0"/>
        <v>8.5016062664860497E-5</v>
      </c>
      <c r="F36" s="50" t="s">
        <v>286</v>
      </c>
      <c r="G36" s="51">
        <v>1087746212388</v>
      </c>
      <c r="H36" s="52"/>
      <c r="J36" s="54"/>
      <c r="L36" s="54"/>
    </row>
    <row r="37" spans="1:12" s="53" customFormat="1" ht="24.75" customHeight="1" x14ac:dyDescent="0.25">
      <c r="A37" s="45" t="s">
        <v>66</v>
      </c>
      <c r="B37" s="46" t="s">
        <v>147</v>
      </c>
      <c r="C37" s="47">
        <v>14000</v>
      </c>
      <c r="D37" s="48">
        <v>14102760</v>
      </c>
      <c r="E37" s="49">
        <f t="shared" si="0"/>
        <v>3.9233663113188632E-3</v>
      </c>
      <c r="F37" s="50" t="s">
        <v>222</v>
      </c>
      <c r="G37" s="56" t="s">
        <v>241</v>
      </c>
      <c r="H37" s="52"/>
      <c r="J37" s="54"/>
      <c r="L37" s="54"/>
    </row>
    <row r="38" spans="1:12" s="53" customFormat="1" ht="24.75" customHeight="1" x14ac:dyDescent="0.25">
      <c r="A38" s="45" t="s">
        <v>31</v>
      </c>
      <c r="B38" s="46" t="s">
        <v>148</v>
      </c>
      <c r="C38" s="47">
        <v>11050</v>
      </c>
      <c r="D38" s="48">
        <v>10414735.5</v>
      </c>
      <c r="E38" s="49">
        <f t="shared" si="0"/>
        <v>2.897363523310091E-3</v>
      </c>
      <c r="F38" s="50" t="s">
        <v>222</v>
      </c>
      <c r="G38" s="56" t="s">
        <v>241</v>
      </c>
      <c r="H38" s="52"/>
      <c r="J38" s="54"/>
      <c r="L38" s="54"/>
    </row>
    <row r="39" spans="1:12" s="53" customFormat="1" ht="24.75" customHeight="1" x14ac:dyDescent="0.25">
      <c r="A39" s="45" t="s">
        <v>264</v>
      </c>
      <c r="B39" s="46" t="s">
        <v>98</v>
      </c>
      <c r="C39" s="47">
        <v>61200</v>
      </c>
      <c r="D39" s="48">
        <v>16087032</v>
      </c>
      <c r="E39" s="49">
        <f t="shared" ref="E39:E68" si="1">D39/$D$190</f>
        <v>4.4753877537381699E-3</v>
      </c>
      <c r="F39" s="50" t="s">
        <v>203</v>
      </c>
      <c r="G39" s="51">
        <v>1027700070518</v>
      </c>
      <c r="H39" s="52"/>
      <c r="J39" s="54"/>
      <c r="L39" s="54"/>
    </row>
    <row r="40" spans="1:12" s="53" customFormat="1" ht="24.75" customHeight="1" x14ac:dyDescent="0.25">
      <c r="A40" s="45" t="s">
        <v>9</v>
      </c>
      <c r="B40" s="46" t="s">
        <v>149</v>
      </c>
      <c r="C40" s="47">
        <v>550</v>
      </c>
      <c r="D40" s="48">
        <v>518853.5</v>
      </c>
      <c r="E40" s="49">
        <f t="shared" si="1"/>
        <v>1.4434425193436475E-4</v>
      </c>
      <c r="F40" s="50" t="s">
        <v>203</v>
      </c>
      <c r="G40" s="51">
        <v>1027700070518</v>
      </c>
      <c r="H40" s="52"/>
      <c r="J40" s="54"/>
      <c r="L40" s="54"/>
    </row>
    <row r="41" spans="1:12" s="53" customFormat="1" ht="24.75" customHeight="1" x14ac:dyDescent="0.25">
      <c r="A41" s="45" t="s">
        <v>381</v>
      </c>
      <c r="B41" s="46" t="s">
        <v>380</v>
      </c>
      <c r="C41" s="47">
        <v>46</v>
      </c>
      <c r="D41" s="48">
        <v>986700</v>
      </c>
      <c r="E41" s="49">
        <f t="shared" si="1"/>
        <v>2.7449843430493904E-4</v>
      </c>
      <c r="F41" s="50" t="s">
        <v>223</v>
      </c>
      <c r="G41" s="51" t="s">
        <v>383</v>
      </c>
      <c r="H41" s="52"/>
      <c r="J41" s="54"/>
      <c r="L41" s="54"/>
    </row>
    <row r="42" spans="1:12" s="53" customFormat="1" ht="24.75" customHeight="1" x14ac:dyDescent="0.25">
      <c r="A42" s="45" t="s">
        <v>56</v>
      </c>
      <c r="B42" s="46" t="s">
        <v>150</v>
      </c>
      <c r="C42" s="47">
        <v>27267</v>
      </c>
      <c r="D42" s="48">
        <v>26186408.789999999</v>
      </c>
      <c r="E42" s="49">
        <f t="shared" si="1"/>
        <v>7.2850189651607316E-3</v>
      </c>
      <c r="F42" s="50" t="s">
        <v>223</v>
      </c>
      <c r="G42" s="56" t="s">
        <v>242</v>
      </c>
      <c r="H42" s="52"/>
      <c r="J42" s="54"/>
      <c r="L42" s="54"/>
    </row>
    <row r="43" spans="1:12" s="53" customFormat="1" ht="24.75" customHeight="1" x14ac:dyDescent="0.25">
      <c r="A43" s="45" t="s">
        <v>208</v>
      </c>
      <c r="B43" s="46" t="s">
        <v>115</v>
      </c>
      <c r="C43" s="47">
        <v>761</v>
      </c>
      <c r="D43" s="48">
        <v>753565.03</v>
      </c>
      <c r="E43" s="49">
        <f t="shared" si="1"/>
        <v>2.0964064141274394E-4</v>
      </c>
      <c r="F43" s="50" t="s">
        <v>206</v>
      </c>
      <c r="G43" s="56" t="s">
        <v>243</v>
      </c>
      <c r="H43" s="52"/>
      <c r="J43" s="54"/>
      <c r="L43" s="54"/>
    </row>
    <row r="44" spans="1:12" s="53" customFormat="1" ht="24.75" customHeight="1" x14ac:dyDescent="0.25">
      <c r="A44" s="45" t="s">
        <v>209</v>
      </c>
      <c r="B44" s="46" t="s">
        <v>116</v>
      </c>
      <c r="C44" s="47">
        <v>85150</v>
      </c>
      <c r="D44" s="48">
        <v>86371963.810000002</v>
      </c>
      <c r="E44" s="49">
        <f t="shared" si="1"/>
        <v>2.4028548529125227E-2</v>
      </c>
      <c r="F44" s="50" t="s">
        <v>206</v>
      </c>
      <c r="G44" s="56" t="s">
        <v>243</v>
      </c>
      <c r="H44" s="52"/>
      <c r="J44" s="54"/>
      <c r="L44" s="54"/>
    </row>
    <row r="45" spans="1:12" s="53" customFormat="1" ht="24.75" customHeight="1" x14ac:dyDescent="0.25">
      <c r="A45" s="45" t="s">
        <v>210</v>
      </c>
      <c r="B45" s="46" t="s">
        <v>117</v>
      </c>
      <c r="C45" s="47">
        <v>20000</v>
      </c>
      <c r="D45" s="48">
        <v>19844400</v>
      </c>
      <c r="E45" s="49">
        <f t="shared" si="1"/>
        <v>5.5206817976294039E-3</v>
      </c>
      <c r="F45" s="50" t="s">
        <v>206</v>
      </c>
      <c r="G45" s="56" t="s">
        <v>243</v>
      </c>
      <c r="H45" s="52"/>
      <c r="J45" s="54"/>
      <c r="L45" s="54"/>
    </row>
    <row r="46" spans="1:12" s="53" customFormat="1" ht="24.75" customHeight="1" x14ac:dyDescent="0.25">
      <c r="A46" s="45" t="s">
        <v>211</v>
      </c>
      <c r="B46" s="46" t="s">
        <v>118</v>
      </c>
      <c r="C46" s="47">
        <v>23400</v>
      </c>
      <c r="D46" s="48">
        <v>23320890.59</v>
      </c>
      <c r="E46" s="49">
        <f t="shared" si="1"/>
        <v>6.487836174674964E-3</v>
      </c>
      <c r="F46" s="50" t="s">
        <v>206</v>
      </c>
      <c r="G46" s="56" t="s">
        <v>243</v>
      </c>
      <c r="H46" s="52"/>
      <c r="J46" s="54"/>
      <c r="L46" s="54"/>
    </row>
    <row r="47" spans="1:12" s="53" customFormat="1" ht="24.75" customHeight="1" x14ac:dyDescent="0.25">
      <c r="A47" s="45" t="s">
        <v>212</v>
      </c>
      <c r="B47" s="62" t="s">
        <v>119</v>
      </c>
      <c r="C47" s="47">
        <v>800</v>
      </c>
      <c r="D47" s="48">
        <v>598040</v>
      </c>
      <c r="E47" s="49">
        <f t="shared" si="1"/>
        <v>1.663738153964992E-4</v>
      </c>
      <c r="F47" s="50" t="s">
        <v>206</v>
      </c>
      <c r="G47" s="56" t="s">
        <v>243</v>
      </c>
      <c r="H47" s="52"/>
      <c r="J47" s="54"/>
      <c r="L47" s="54"/>
    </row>
    <row r="48" spans="1:12" s="53" customFormat="1" ht="24.75" customHeight="1" x14ac:dyDescent="0.25">
      <c r="A48" s="45" t="s">
        <v>13</v>
      </c>
      <c r="B48" s="46" t="s">
        <v>120</v>
      </c>
      <c r="C48" s="47">
        <v>600</v>
      </c>
      <c r="D48" s="48">
        <v>588563.43999999994</v>
      </c>
      <c r="E48" s="49">
        <f t="shared" si="1"/>
        <v>1.6373745086564198E-4</v>
      </c>
      <c r="F48" s="50" t="s">
        <v>288</v>
      </c>
      <c r="G48" s="51" t="s">
        <v>244</v>
      </c>
      <c r="H48" s="52"/>
      <c r="J48" s="54"/>
      <c r="L48" s="54"/>
    </row>
    <row r="49" spans="1:12" s="53" customFormat="1" ht="24.75" customHeight="1" x14ac:dyDescent="0.25">
      <c r="A49" s="45" t="s">
        <v>12</v>
      </c>
      <c r="B49" s="46" t="s">
        <v>121</v>
      </c>
      <c r="C49" s="47">
        <v>12160</v>
      </c>
      <c r="D49" s="48">
        <v>12171282.17</v>
      </c>
      <c r="E49" s="49">
        <f t="shared" si="1"/>
        <v>3.3860321264301422E-3</v>
      </c>
      <c r="F49" s="50" t="s">
        <v>288</v>
      </c>
      <c r="G49" s="51" t="s">
        <v>244</v>
      </c>
      <c r="H49" s="52"/>
      <c r="J49" s="54"/>
      <c r="L49" s="54"/>
    </row>
    <row r="50" spans="1:12" s="53" customFormat="1" ht="24.75" customHeight="1" x14ac:dyDescent="0.25">
      <c r="A50" s="45" t="s">
        <v>1</v>
      </c>
      <c r="B50" s="46" t="s">
        <v>137</v>
      </c>
      <c r="C50" s="47">
        <v>60392</v>
      </c>
      <c r="D50" s="48">
        <v>60117103.780000001</v>
      </c>
      <c r="E50" s="49">
        <f t="shared" si="1"/>
        <v>1.6724486533452453E-2</v>
      </c>
      <c r="F50" s="50" t="s">
        <v>217</v>
      </c>
      <c r="G50" s="51">
        <v>1097746549515</v>
      </c>
      <c r="H50" s="52"/>
      <c r="J50" s="54"/>
      <c r="L50" s="54"/>
    </row>
    <row r="51" spans="1:12" s="53" customFormat="1" ht="24.75" customHeight="1" x14ac:dyDescent="0.25">
      <c r="A51" s="45" t="s">
        <v>304</v>
      </c>
      <c r="B51" s="62" t="s">
        <v>122</v>
      </c>
      <c r="C51" s="47">
        <v>20500</v>
      </c>
      <c r="D51" s="48">
        <v>20068885</v>
      </c>
      <c r="E51" s="49">
        <f t="shared" si="1"/>
        <v>5.583133182067373E-3</v>
      </c>
      <c r="F51" s="50" t="s">
        <v>213</v>
      </c>
      <c r="G51" s="56" t="s">
        <v>245</v>
      </c>
      <c r="H51" s="52"/>
      <c r="J51" s="54"/>
      <c r="L51" s="54"/>
    </row>
    <row r="52" spans="1:12" s="53" customFormat="1" ht="24.75" customHeight="1" x14ac:dyDescent="0.25">
      <c r="A52" s="45" t="s">
        <v>305</v>
      </c>
      <c r="B52" s="46" t="s">
        <v>123</v>
      </c>
      <c r="C52" s="47">
        <v>750</v>
      </c>
      <c r="D52" s="48">
        <v>730430.68</v>
      </c>
      <c r="E52" s="49">
        <f t="shared" si="1"/>
        <v>2.0320470054554777E-4</v>
      </c>
      <c r="F52" s="50" t="s">
        <v>213</v>
      </c>
      <c r="G52" s="56" t="s">
        <v>245</v>
      </c>
      <c r="H52" s="52"/>
      <c r="J52" s="54"/>
      <c r="L52" s="54"/>
    </row>
    <row r="53" spans="1:12" s="53" customFormat="1" ht="24.75" customHeight="1" x14ac:dyDescent="0.25">
      <c r="A53" s="45" t="s">
        <v>311</v>
      </c>
      <c r="B53" s="46" t="s">
        <v>312</v>
      </c>
      <c r="C53" s="47">
        <v>7000</v>
      </c>
      <c r="D53" s="48">
        <v>6724459.9000000004</v>
      </c>
      <c r="E53" s="49">
        <f t="shared" si="1"/>
        <v>1.8707344827164764E-3</v>
      </c>
      <c r="F53" s="50" t="s">
        <v>213</v>
      </c>
      <c r="G53" s="56" t="s">
        <v>245</v>
      </c>
      <c r="H53" s="52"/>
      <c r="J53" s="54"/>
      <c r="L53" s="54"/>
    </row>
    <row r="54" spans="1:12" s="53" customFormat="1" ht="24.75" customHeight="1" x14ac:dyDescent="0.25">
      <c r="A54" s="45" t="s">
        <v>386</v>
      </c>
      <c r="B54" s="46" t="s">
        <v>387</v>
      </c>
      <c r="C54" s="47">
        <v>200</v>
      </c>
      <c r="D54" s="48">
        <v>190760</v>
      </c>
      <c r="E54" s="49">
        <f t="shared" si="1"/>
        <v>5.3069140902006869E-5</v>
      </c>
      <c r="F54" s="50" t="s">
        <v>218</v>
      </c>
      <c r="G54" s="51">
        <v>1067761792053</v>
      </c>
      <c r="H54" s="52"/>
      <c r="J54" s="54"/>
      <c r="L54" s="54"/>
    </row>
    <row r="55" spans="1:12" s="53" customFormat="1" ht="24.75" customHeight="1" x14ac:dyDescent="0.25">
      <c r="A55" s="45" t="s">
        <v>78</v>
      </c>
      <c r="B55" s="46" t="s">
        <v>138</v>
      </c>
      <c r="C55" s="47">
        <v>63527</v>
      </c>
      <c r="D55" s="48">
        <v>64479063.899999999</v>
      </c>
      <c r="E55" s="49">
        <f t="shared" si="1"/>
        <v>1.7937977182525711E-2</v>
      </c>
      <c r="F55" s="50" t="s">
        <v>218</v>
      </c>
      <c r="G55" s="51">
        <v>1067761792053</v>
      </c>
      <c r="H55" s="52"/>
      <c r="J55" s="54"/>
      <c r="L55" s="54"/>
    </row>
    <row r="56" spans="1:12" s="53" customFormat="1" ht="24.75" customHeight="1" x14ac:dyDescent="0.25">
      <c r="A56" s="45" t="s">
        <v>296</v>
      </c>
      <c r="B56" s="46" t="s">
        <v>295</v>
      </c>
      <c r="C56" s="47">
        <v>160000</v>
      </c>
      <c r="D56" s="48">
        <v>558000</v>
      </c>
      <c r="E56" s="49">
        <f t="shared" si="1"/>
        <v>1.5523474849716835E-4</v>
      </c>
      <c r="F56" s="50" t="s">
        <v>297</v>
      </c>
      <c r="G56" s="51">
        <v>1022302933630</v>
      </c>
      <c r="H56" s="52"/>
      <c r="J56" s="54"/>
      <c r="L56" s="54"/>
    </row>
    <row r="57" spans="1:12" s="53" customFormat="1" ht="24.75" customHeight="1" x14ac:dyDescent="0.25">
      <c r="A57" s="55" t="s">
        <v>314</v>
      </c>
      <c r="B57" s="56" t="s">
        <v>313</v>
      </c>
      <c r="C57" s="47">
        <v>1101</v>
      </c>
      <c r="D57" s="48">
        <v>1054141.4399999999</v>
      </c>
      <c r="E57" s="49">
        <f t="shared" si="1"/>
        <v>2.9326053999792625E-4</v>
      </c>
      <c r="F57" s="57" t="s">
        <v>281</v>
      </c>
      <c r="G57" s="51">
        <v>1027810256352</v>
      </c>
      <c r="H57" s="52"/>
      <c r="J57" s="54"/>
      <c r="L57" s="54"/>
    </row>
    <row r="58" spans="1:12" s="53" customFormat="1" ht="24.75" customHeight="1" x14ac:dyDescent="0.25">
      <c r="A58" s="55" t="s">
        <v>71</v>
      </c>
      <c r="B58" s="56" t="s">
        <v>194</v>
      </c>
      <c r="C58" s="47">
        <v>41444</v>
      </c>
      <c r="D58" s="48">
        <v>37276391.359999999</v>
      </c>
      <c r="E58" s="49">
        <f t="shared" si="1"/>
        <v>1.0370235192924048E-2</v>
      </c>
      <c r="F58" s="57" t="s">
        <v>281</v>
      </c>
      <c r="G58" s="51">
        <v>1027810256352</v>
      </c>
      <c r="H58" s="52"/>
      <c r="J58" s="54"/>
      <c r="L58" s="54"/>
    </row>
    <row r="59" spans="1:12" s="53" customFormat="1" ht="24.75" customHeight="1" x14ac:dyDescent="0.25">
      <c r="A59" s="45" t="s">
        <v>349</v>
      </c>
      <c r="B59" s="46" t="s">
        <v>350</v>
      </c>
      <c r="C59" s="47">
        <v>400</v>
      </c>
      <c r="D59" s="48">
        <v>2580200</v>
      </c>
      <c r="E59" s="49">
        <f t="shared" si="1"/>
        <v>7.1780770263869852E-4</v>
      </c>
      <c r="F59" s="50" t="s">
        <v>351</v>
      </c>
      <c r="G59" s="51">
        <v>1027700035769</v>
      </c>
      <c r="H59" s="52"/>
      <c r="J59" s="54"/>
      <c r="L59" s="54"/>
    </row>
    <row r="60" spans="1:12" s="53" customFormat="1" ht="24.75" customHeight="1" x14ac:dyDescent="0.25">
      <c r="A60" s="45" t="s">
        <v>331</v>
      </c>
      <c r="B60" s="46" t="s">
        <v>330</v>
      </c>
      <c r="C60" s="47">
        <v>4450</v>
      </c>
      <c r="D60" s="48">
        <v>1649615</v>
      </c>
      <c r="E60" s="49">
        <f t="shared" si="1"/>
        <v>4.5892037570278917E-4</v>
      </c>
      <c r="F60" s="50" t="s">
        <v>329</v>
      </c>
      <c r="G60" s="51">
        <v>5067746789248</v>
      </c>
      <c r="H60" s="52"/>
      <c r="J60" s="54"/>
      <c r="L60" s="54"/>
    </row>
    <row r="61" spans="1:12" s="53" customFormat="1" ht="24.75" customHeight="1" x14ac:dyDescent="0.25">
      <c r="A61" s="45" t="s">
        <v>425</v>
      </c>
      <c r="B61" s="46" t="s">
        <v>424</v>
      </c>
      <c r="C61" s="47">
        <v>117400</v>
      </c>
      <c r="D61" s="48">
        <v>5195546.05</v>
      </c>
      <c r="E61" s="49">
        <f t="shared" si="1"/>
        <v>1.4453929827548501E-3</v>
      </c>
      <c r="F61" s="50" t="s">
        <v>423</v>
      </c>
      <c r="G61" s="51">
        <v>1027402166835</v>
      </c>
      <c r="H61" s="52"/>
      <c r="J61" s="54"/>
      <c r="L61" s="54"/>
    </row>
    <row r="62" spans="1:12" s="53" customFormat="1" ht="24.75" customHeight="1" x14ac:dyDescent="0.25">
      <c r="A62" s="45" t="s">
        <v>49</v>
      </c>
      <c r="B62" s="46" t="s">
        <v>151</v>
      </c>
      <c r="C62" s="47">
        <v>23375</v>
      </c>
      <c r="D62" s="48">
        <v>22436130</v>
      </c>
      <c r="E62" s="49">
        <f t="shared" si="1"/>
        <v>6.2416971286734296E-3</v>
      </c>
      <c r="F62" s="50" t="s">
        <v>224</v>
      </c>
      <c r="G62" s="56" t="s">
        <v>246</v>
      </c>
      <c r="H62" s="52"/>
      <c r="J62" s="54"/>
      <c r="L62" s="54"/>
    </row>
    <row r="63" spans="1:12" s="53" customFormat="1" ht="24.75" customHeight="1" x14ac:dyDescent="0.25">
      <c r="A63" s="45" t="s">
        <v>412</v>
      </c>
      <c r="B63" s="46" t="s">
        <v>413</v>
      </c>
      <c r="C63" s="47">
        <v>103</v>
      </c>
      <c r="D63" s="48">
        <v>99965.62</v>
      </c>
      <c r="E63" s="49">
        <f t="shared" si="1"/>
        <v>2.7810282937389785E-5</v>
      </c>
      <c r="F63" s="50" t="s">
        <v>224</v>
      </c>
      <c r="G63" s="56" t="s">
        <v>246</v>
      </c>
      <c r="H63" s="52"/>
      <c r="J63" s="54"/>
      <c r="L63" s="54"/>
    </row>
    <row r="64" spans="1:12" s="53" customFormat="1" ht="24.75" customHeight="1" x14ac:dyDescent="0.25">
      <c r="A64" s="45" t="s">
        <v>414</v>
      </c>
      <c r="B64" s="46" t="s">
        <v>415</v>
      </c>
      <c r="C64" s="47">
        <v>3000</v>
      </c>
      <c r="D64" s="48">
        <v>2886210</v>
      </c>
      <c r="E64" s="49">
        <f t="shared" si="1"/>
        <v>8.0293921767027278E-4</v>
      </c>
      <c r="F64" s="50" t="s">
        <v>224</v>
      </c>
      <c r="G64" s="56" t="s">
        <v>246</v>
      </c>
      <c r="H64" s="52"/>
      <c r="J64" s="54"/>
      <c r="L64" s="54"/>
    </row>
    <row r="65" spans="1:12" s="53" customFormat="1" ht="24.75" customHeight="1" x14ac:dyDescent="0.25">
      <c r="A65" s="45" t="s">
        <v>416</v>
      </c>
      <c r="B65" s="46" t="s">
        <v>417</v>
      </c>
      <c r="C65" s="47">
        <v>4400</v>
      </c>
      <c r="D65" s="48">
        <v>4247362.8</v>
      </c>
      <c r="E65" s="49">
        <f t="shared" si="1"/>
        <v>1.1816098495237074E-3</v>
      </c>
      <c r="F65" s="50" t="s">
        <v>224</v>
      </c>
      <c r="G65" s="56" t="s">
        <v>246</v>
      </c>
      <c r="H65" s="52"/>
      <c r="J65" s="54"/>
      <c r="L65" s="54"/>
    </row>
    <row r="66" spans="1:12" s="53" customFormat="1" ht="24.75" customHeight="1" x14ac:dyDescent="0.25">
      <c r="A66" s="45" t="s">
        <v>10</v>
      </c>
      <c r="B66" s="46" t="s">
        <v>152</v>
      </c>
      <c r="C66" s="47">
        <v>25531</v>
      </c>
      <c r="D66" s="48">
        <v>25733628.449999999</v>
      </c>
      <c r="E66" s="49">
        <f t="shared" si="1"/>
        <v>7.1590561655113369E-3</v>
      </c>
      <c r="F66" s="50" t="s">
        <v>225</v>
      </c>
      <c r="G66" s="56" t="s">
        <v>247</v>
      </c>
      <c r="H66" s="52"/>
      <c r="J66" s="54"/>
      <c r="L66" s="54"/>
    </row>
    <row r="67" spans="1:12" s="53" customFormat="1" ht="24.75" customHeight="1" x14ac:dyDescent="0.25">
      <c r="A67" s="55" t="s">
        <v>15</v>
      </c>
      <c r="B67" s="56" t="s">
        <v>196</v>
      </c>
      <c r="C67" s="47">
        <v>1500</v>
      </c>
      <c r="D67" s="48">
        <v>1432395</v>
      </c>
      <c r="E67" s="49">
        <f t="shared" si="1"/>
        <v>3.984901031784972E-4</v>
      </c>
      <c r="F67" s="57" t="s">
        <v>235</v>
      </c>
      <c r="G67" s="51">
        <v>1052460087008</v>
      </c>
      <c r="H67" s="52"/>
      <c r="J67" s="54"/>
      <c r="L67" s="54"/>
    </row>
    <row r="68" spans="1:12" s="53" customFormat="1" ht="24.75" customHeight="1" x14ac:dyDescent="0.25">
      <c r="A68" s="55" t="s">
        <v>17</v>
      </c>
      <c r="B68" s="56" t="s">
        <v>197</v>
      </c>
      <c r="C68" s="47">
        <v>1490</v>
      </c>
      <c r="D68" s="48">
        <v>1455618.8</v>
      </c>
      <c r="E68" s="49">
        <f t="shared" si="1"/>
        <v>4.0495092889919352E-4</v>
      </c>
      <c r="F68" s="57" t="s">
        <v>235</v>
      </c>
      <c r="G68" s="51">
        <v>1052460087008</v>
      </c>
      <c r="H68" s="52"/>
      <c r="J68" s="54"/>
      <c r="L68" s="54"/>
    </row>
    <row r="69" spans="1:12" s="53" customFormat="1" ht="24.75" customHeight="1" x14ac:dyDescent="0.25">
      <c r="A69" s="55" t="s">
        <v>341</v>
      </c>
      <c r="B69" s="56" t="s">
        <v>342</v>
      </c>
      <c r="C69" s="47">
        <v>9903</v>
      </c>
      <c r="D69" s="48">
        <v>2447031.2999999998</v>
      </c>
      <c r="E69" s="49">
        <f t="shared" ref="E69:E98" si="2">D69/$D$190</f>
        <v>6.8076037351290114E-4</v>
      </c>
      <c r="F69" s="57" t="s">
        <v>236</v>
      </c>
      <c r="G69" s="56" t="s">
        <v>248</v>
      </c>
      <c r="H69" s="52"/>
      <c r="J69" s="54"/>
      <c r="L69" s="54"/>
    </row>
    <row r="70" spans="1:12" s="53" customFormat="1" ht="24.75" customHeight="1" x14ac:dyDescent="0.25">
      <c r="A70" s="55" t="s">
        <v>67</v>
      </c>
      <c r="B70" s="56" t="s">
        <v>199</v>
      </c>
      <c r="C70" s="47">
        <v>14020</v>
      </c>
      <c r="D70" s="48">
        <v>10068416.640000001</v>
      </c>
      <c r="E70" s="49">
        <f t="shared" si="2"/>
        <v>2.8010181449374637E-3</v>
      </c>
      <c r="F70" s="57" t="s">
        <v>236</v>
      </c>
      <c r="G70" s="56" t="s">
        <v>248</v>
      </c>
      <c r="H70" s="52"/>
      <c r="J70" s="54"/>
      <c r="L70" s="54"/>
    </row>
    <row r="71" spans="1:12" s="53" customFormat="1" ht="24.75" customHeight="1" x14ac:dyDescent="0.25">
      <c r="A71" s="55" t="s">
        <v>343</v>
      </c>
      <c r="B71" s="56" t="s">
        <v>344</v>
      </c>
      <c r="C71" s="47">
        <v>280</v>
      </c>
      <c r="D71" s="48">
        <v>266750.40000000002</v>
      </c>
      <c r="E71" s="49">
        <f t="shared" si="2"/>
        <v>7.4209554221360313E-5</v>
      </c>
      <c r="F71" s="57" t="s">
        <v>236</v>
      </c>
      <c r="G71" s="56" t="s">
        <v>248</v>
      </c>
      <c r="H71" s="52"/>
      <c r="J71" s="54"/>
      <c r="L71" s="54"/>
    </row>
    <row r="72" spans="1:12" s="53" customFormat="1" ht="24.75" customHeight="1" x14ac:dyDescent="0.25">
      <c r="A72" s="55" t="s">
        <v>74</v>
      </c>
      <c r="B72" s="56" t="s">
        <v>200</v>
      </c>
      <c r="C72" s="47">
        <v>10000</v>
      </c>
      <c r="D72" s="48">
        <v>8943864.3200000003</v>
      </c>
      <c r="E72" s="49">
        <f t="shared" si="2"/>
        <v>2.4881694055698881E-3</v>
      </c>
      <c r="F72" s="57" t="s">
        <v>236</v>
      </c>
      <c r="G72" s="56" t="s">
        <v>248</v>
      </c>
      <c r="H72" s="52"/>
      <c r="J72" s="54"/>
      <c r="L72" s="54"/>
    </row>
    <row r="73" spans="1:12" s="53" customFormat="1" ht="24.75" customHeight="1" x14ac:dyDescent="0.25">
      <c r="A73" s="55" t="s">
        <v>24</v>
      </c>
      <c r="B73" s="56" t="s">
        <v>201</v>
      </c>
      <c r="C73" s="47">
        <v>2197</v>
      </c>
      <c r="D73" s="48">
        <v>1452249.96</v>
      </c>
      <c r="E73" s="49">
        <f t="shared" si="2"/>
        <v>4.0401372275201215E-4</v>
      </c>
      <c r="F73" s="57" t="s">
        <v>236</v>
      </c>
      <c r="G73" s="56" t="s">
        <v>248</v>
      </c>
      <c r="H73" s="52"/>
      <c r="J73" s="54"/>
      <c r="L73" s="54"/>
    </row>
    <row r="74" spans="1:12" s="53" customFormat="1" ht="24.75" customHeight="1" x14ac:dyDescent="0.25">
      <c r="A74" s="55" t="s">
        <v>356</v>
      </c>
      <c r="B74" s="56" t="s">
        <v>357</v>
      </c>
      <c r="C74" s="47">
        <v>4900</v>
      </c>
      <c r="D74" s="48">
        <v>4444648.05</v>
      </c>
      <c r="E74" s="49">
        <f t="shared" si="2"/>
        <v>1.2364943050182432E-3</v>
      </c>
      <c r="F74" s="57" t="s">
        <v>236</v>
      </c>
      <c r="G74" s="56" t="s">
        <v>248</v>
      </c>
      <c r="H74" s="52"/>
      <c r="J74" s="54"/>
      <c r="L74" s="54"/>
    </row>
    <row r="75" spans="1:12" s="53" customFormat="1" ht="24.75" customHeight="1" x14ac:dyDescent="0.25">
      <c r="A75" s="45" t="s">
        <v>11</v>
      </c>
      <c r="B75" s="46" t="s">
        <v>104</v>
      </c>
      <c r="C75" s="47">
        <v>25380</v>
      </c>
      <c r="D75" s="48">
        <v>25245993.600000001</v>
      </c>
      <c r="E75" s="49">
        <f t="shared" si="2"/>
        <v>7.023396894367602E-3</v>
      </c>
      <c r="F75" s="50" t="s">
        <v>205</v>
      </c>
      <c r="G75" s="56" t="s">
        <v>253</v>
      </c>
      <c r="H75" s="52"/>
      <c r="J75" s="54"/>
      <c r="L75" s="54"/>
    </row>
    <row r="76" spans="1:12" s="53" customFormat="1" ht="24.75" customHeight="1" x14ac:dyDescent="0.25">
      <c r="A76" s="45" t="s">
        <v>68</v>
      </c>
      <c r="B76" s="46" t="s">
        <v>105</v>
      </c>
      <c r="C76" s="47">
        <v>1032</v>
      </c>
      <c r="D76" s="48">
        <v>1014681.64</v>
      </c>
      <c r="E76" s="49">
        <f t="shared" si="2"/>
        <v>2.8228288385321562E-4</v>
      </c>
      <c r="F76" s="50" t="s">
        <v>205</v>
      </c>
      <c r="G76" s="56" t="s">
        <v>253</v>
      </c>
      <c r="H76" s="52"/>
      <c r="J76" s="54"/>
      <c r="L76" s="54"/>
    </row>
    <row r="77" spans="1:12" s="53" customFormat="1" ht="24.75" customHeight="1" x14ac:dyDescent="0.25">
      <c r="A77" s="45" t="s">
        <v>400</v>
      </c>
      <c r="B77" s="46" t="s">
        <v>401</v>
      </c>
      <c r="C77" s="47">
        <v>32986</v>
      </c>
      <c r="D77" s="48">
        <v>31922605.52</v>
      </c>
      <c r="E77" s="49">
        <f t="shared" si="2"/>
        <v>8.8808201420636518E-3</v>
      </c>
      <c r="F77" s="50" t="s">
        <v>205</v>
      </c>
      <c r="G77" s="56" t="s">
        <v>253</v>
      </c>
      <c r="H77" s="52"/>
      <c r="J77" s="54"/>
      <c r="L77" s="54"/>
    </row>
    <row r="78" spans="1:12" s="53" customFormat="1" ht="24.75" customHeight="1" x14ac:dyDescent="0.25">
      <c r="A78" s="45" t="s">
        <v>65</v>
      </c>
      <c r="B78" s="46" t="s">
        <v>102</v>
      </c>
      <c r="C78" s="47">
        <v>9543</v>
      </c>
      <c r="D78" s="48">
        <v>9299271.7799999993</v>
      </c>
      <c r="E78" s="49">
        <f t="shared" si="2"/>
        <v>2.5870432185933958E-3</v>
      </c>
      <c r="F78" s="50" t="s">
        <v>205</v>
      </c>
      <c r="G78" s="56" t="s">
        <v>253</v>
      </c>
      <c r="H78" s="52"/>
      <c r="J78" s="54"/>
      <c r="L78" s="54"/>
    </row>
    <row r="79" spans="1:12" s="53" customFormat="1" ht="24.75" customHeight="1" x14ac:dyDescent="0.25">
      <c r="A79" s="45" t="s">
        <v>277</v>
      </c>
      <c r="B79" s="46" t="s">
        <v>103</v>
      </c>
      <c r="C79" s="47">
        <v>30803</v>
      </c>
      <c r="D79" s="48">
        <v>30425857.48</v>
      </c>
      <c r="E79" s="49">
        <f t="shared" si="2"/>
        <v>8.4644271213592977E-3</v>
      </c>
      <c r="F79" s="50" t="s">
        <v>205</v>
      </c>
      <c r="G79" s="56" t="s">
        <v>253</v>
      </c>
      <c r="H79" s="52"/>
      <c r="J79" s="54"/>
      <c r="L79" s="54"/>
    </row>
    <row r="80" spans="1:12" s="53" customFormat="1" ht="24.75" customHeight="1" x14ac:dyDescent="0.25">
      <c r="A80" s="45" t="s">
        <v>63</v>
      </c>
      <c r="B80" s="46" t="s">
        <v>106</v>
      </c>
      <c r="C80" s="47">
        <v>48420</v>
      </c>
      <c r="D80" s="48">
        <v>47805265.159999996</v>
      </c>
      <c r="E80" s="49">
        <f t="shared" si="2"/>
        <v>1.329935181712015E-2</v>
      </c>
      <c r="F80" s="50" t="s">
        <v>205</v>
      </c>
      <c r="G80" s="56" t="s">
        <v>253</v>
      </c>
      <c r="H80" s="52"/>
      <c r="J80" s="54"/>
      <c r="L80" s="54"/>
    </row>
    <row r="81" spans="1:12" s="53" customFormat="1" ht="24.75" customHeight="1" x14ac:dyDescent="0.25">
      <c r="A81" s="45" t="s">
        <v>388</v>
      </c>
      <c r="B81" s="46" t="s">
        <v>389</v>
      </c>
      <c r="C81" s="47">
        <v>46268</v>
      </c>
      <c r="D81" s="48">
        <v>40724588.079999998</v>
      </c>
      <c r="E81" s="49">
        <f t="shared" si="2"/>
        <v>1.132951825851179E-2</v>
      </c>
      <c r="F81" s="50" t="s">
        <v>205</v>
      </c>
      <c r="G81" s="56" t="s">
        <v>253</v>
      </c>
      <c r="H81" s="52"/>
      <c r="J81" s="54"/>
      <c r="L81" s="54"/>
    </row>
    <row r="82" spans="1:12" s="53" customFormat="1" ht="24.75" customHeight="1" x14ac:dyDescent="0.25">
      <c r="A82" s="45" t="s">
        <v>30</v>
      </c>
      <c r="B82" s="46" t="s">
        <v>107</v>
      </c>
      <c r="C82" s="47">
        <v>21230</v>
      </c>
      <c r="D82" s="48">
        <v>20378812.460000001</v>
      </c>
      <c r="E82" s="49">
        <f t="shared" si="2"/>
        <v>5.6693545284929401E-3</v>
      </c>
      <c r="F82" s="50" t="s">
        <v>205</v>
      </c>
      <c r="G82" s="56" t="s">
        <v>253</v>
      </c>
      <c r="H82" s="52"/>
      <c r="J82" s="54"/>
      <c r="L82" s="54"/>
    </row>
    <row r="83" spans="1:12" s="53" customFormat="1" ht="24.75" customHeight="1" x14ac:dyDescent="0.25">
      <c r="A83" s="45" t="s">
        <v>69</v>
      </c>
      <c r="B83" s="46" t="s">
        <v>108</v>
      </c>
      <c r="C83" s="47">
        <v>24367</v>
      </c>
      <c r="D83" s="48">
        <v>23540303.91</v>
      </c>
      <c r="E83" s="49">
        <f t="shared" si="2"/>
        <v>6.5488766254762701E-3</v>
      </c>
      <c r="F83" s="50" t="s">
        <v>205</v>
      </c>
      <c r="G83" s="56" t="s">
        <v>253</v>
      </c>
      <c r="H83" s="52"/>
      <c r="J83" s="54"/>
      <c r="L83" s="54"/>
    </row>
    <row r="84" spans="1:12" s="53" customFormat="1" ht="24.75" customHeight="1" x14ac:dyDescent="0.25">
      <c r="A84" s="45" t="s">
        <v>50</v>
      </c>
      <c r="B84" s="46" t="s">
        <v>109</v>
      </c>
      <c r="C84" s="47">
        <v>14960</v>
      </c>
      <c r="D84" s="48">
        <v>14216637.6</v>
      </c>
      <c r="E84" s="49">
        <f t="shared" si="2"/>
        <v>3.9550468858627003E-3</v>
      </c>
      <c r="F84" s="50" t="s">
        <v>205</v>
      </c>
      <c r="G84" s="56" t="s">
        <v>253</v>
      </c>
      <c r="H84" s="52"/>
      <c r="J84" s="54"/>
      <c r="L84" s="54"/>
    </row>
    <row r="85" spans="1:12" s="53" customFormat="1" ht="24.75" customHeight="1" x14ac:dyDescent="0.25">
      <c r="A85" s="45" t="s">
        <v>62</v>
      </c>
      <c r="B85" s="46" t="s">
        <v>110</v>
      </c>
      <c r="C85" s="47">
        <v>30734</v>
      </c>
      <c r="D85" s="48">
        <v>29359412.579999998</v>
      </c>
      <c r="E85" s="49">
        <f t="shared" si="2"/>
        <v>8.1677437775643374E-3</v>
      </c>
      <c r="F85" s="50" t="s">
        <v>205</v>
      </c>
      <c r="G85" s="56" t="s">
        <v>253</v>
      </c>
      <c r="H85" s="52"/>
      <c r="J85" s="54"/>
      <c r="L85" s="54"/>
    </row>
    <row r="86" spans="1:12" s="53" customFormat="1" ht="24.75" customHeight="1" x14ac:dyDescent="0.25">
      <c r="A86" s="45" t="s">
        <v>391</v>
      </c>
      <c r="B86" s="46" t="s">
        <v>392</v>
      </c>
      <c r="C86" s="47">
        <v>12303</v>
      </c>
      <c r="D86" s="48">
        <v>9362090.8800000008</v>
      </c>
      <c r="E86" s="49">
        <f t="shared" si="2"/>
        <v>2.6045193963520315E-3</v>
      </c>
      <c r="F86" s="50" t="s">
        <v>205</v>
      </c>
      <c r="G86" s="56" t="s">
        <v>253</v>
      </c>
      <c r="H86" s="52"/>
      <c r="J86" s="54"/>
      <c r="L86" s="54"/>
    </row>
    <row r="87" spans="1:12" s="53" customFormat="1" ht="24.75" customHeight="1" x14ac:dyDescent="0.25">
      <c r="A87" s="45" t="s">
        <v>46</v>
      </c>
      <c r="B87" s="46" t="s">
        <v>111</v>
      </c>
      <c r="C87" s="47">
        <v>47140</v>
      </c>
      <c r="D87" s="48">
        <v>44761484.229999997</v>
      </c>
      <c r="E87" s="49">
        <f t="shared" si="2"/>
        <v>1.2452576607175657E-2</v>
      </c>
      <c r="F87" s="50" t="s">
        <v>205</v>
      </c>
      <c r="G87" s="56" t="s">
        <v>253</v>
      </c>
      <c r="H87" s="52"/>
      <c r="J87" s="54"/>
      <c r="L87" s="54"/>
    </row>
    <row r="88" spans="1:12" s="53" customFormat="1" ht="24.75" customHeight="1" x14ac:dyDescent="0.25">
      <c r="A88" s="45" t="s">
        <v>48</v>
      </c>
      <c r="B88" s="46" t="s">
        <v>112</v>
      </c>
      <c r="C88" s="47">
        <v>179558</v>
      </c>
      <c r="D88" s="48">
        <v>154181809.22</v>
      </c>
      <c r="E88" s="49">
        <f t="shared" si="2"/>
        <v>4.2893144044991199E-2</v>
      </c>
      <c r="F88" s="50" t="s">
        <v>205</v>
      </c>
      <c r="G88" s="56" t="s">
        <v>253</v>
      </c>
      <c r="H88" s="52"/>
      <c r="J88" s="54"/>
      <c r="L88" s="54"/>
    </row>
    <row r="89" spans="1:12" s="53" customFormat="1" ht="24.75" customHeight="1" x14ac:dyDescent="0.25">
      <c r="A89" s="45" t="s">
        <v>279</v>
      </c>
      <c r="B89" s="46" t="s">
        <v>278</v>
      </c>
      <c r="C89" s="47">
        <v>55755</v>
      </c>
      <c r="D89" s="48">
        <v>48461062.32</v>
      </c>
      <c r="E89" s="49">
        <f t="shared" si="2"/>
        <v>1.3481793586291759E-2</v>
      </c>
      <c r="F89" s="50" t="s">
        <v>205</v>
      </c>
      <c r="G89" s="56" t="s">
        <v>253</v>
      </c>
      <c r="H89" s="52"/>
      <c r="J89" s="54"/>
      <c r="L89" s="54"/>
    </row>
    <row r="90" spans="1:12" s="53" customFormat="1" ht="24.75" customHeight="1" x14ac:dyDescent="0.25">
      <c r="A90" s="45" t="s">
        <v>402</v>
      </c>
      <c r="B90" s="46" t="s">
        <v>403</v>
      </c>
      <c r="C90" s="47">
        <v>26937</v>
      </c>
      <c r="D90" s="48">
        <v>21197750.199999999</v>
      </c>
      <c r="E90" s="49">
        <f t="shared" si="2"/>
        <v>5.8971817580695338E-3</v>
      </c>
      <c r="F90" s="50" t="s">
        <v>205</v>
      </c>
      <c r="G90" s="56" t="s">
        <v>253</v>
      </c>
      <c r="H90" s="52"/>
      <c r="J90" s="54"/>
      <c r="L90" s="54"/>
    </row>
    <row r="91" spans="1:12" s="53" customFormat="1" ht="24.75" customHeight="1" x14ac:dyDescent="0.25">
      <c r="A91" s="45" t="s">
        <v>404</v>
      </c>
      <c r="B91" s="46" t="s">
        <v>399</v>
      </c>
      <c r="C91" s="47">
        <v>22775</v>
      </c>
      <c r="D91" s="48">
        <v>19264082.5</v>
      </c>
      <c r="E91" s="49">
        <f t="shared" si="2"/>
        <v>5.3592383546885343E-3</v>
      </c>
      <c r="F91" s="50" t="s">
        <v>205</v>
      </c>
      <c r="G91" s="56" t="s">
        <v>253</v>
      </c>
      <c r="H91" s="52"/>
      <c r="J91" s="54"/>
      <c r="L91" s="54"/>
    </row>
    <row r="92" spans="1:12" s="53" customFormat="1" ht="24.75" customHeight="1" x14ac:dyDescent="0.25">
      <c r="A92" s="45" t="s">
        <v>428</v>
      </c>
      <c r="B92" s="46" t="s">
        <v>429</v>
      </c>
      <c r="C92" s="47">
        <v>14803</v>
      </c>
      <c r="D92" s="48">
        <v>12803410.76</v>
      </c>
      <c r="E92" s="49">
        <f t="shared" si="2"/>
        <v>3.5618893355457686E-3</v>
      </c>
      <c r="F92" s="50" t="s">
        <v>205</v>
      </c>
      <c r="G92" s="56" t="s">
        <v>253</v>
      </c>
      <c r="H92" s="52"/>
      <c r="J92" s="54"/>
      <c r="L92" s="54"/>
    </row>
    <row r="93" spans="1:12" s="53" customFormat="1" ht="24.75" customHeight="1" x14ac:dyDescent="0.25">
      <c r="A93" s="45" t="s">
        <v>23</v>
      </c>
      <c r="B93" s="46" t="s">
        <v>113</v>
      </c>
      <c r="C93" s="47">
        <v>159500</v>
      </c>
      <c r="D93" s="48">
        <v>165476465</v>
      </c>
      <c r="E93" s="49">
        <f t="shared" si="2"/>
        <v>4.6035300047447096E-2</v>
      </c>
      <c r="F93" s="50" t="s">
        <v>205</v>
      </c>
      <c r="G93" s="56" t="s">
        <v>253</v>
      </c>
      <c r="H93" s="52"/>
      <c r="J93" s="54"/>
      <c r="L93" s="54"/>
    </row>
    <row r="94" spans="1:12" s="53" customFormat="1" ht="24.75" customHeight="1" x14ac:dyDescent="0.25">
      <c r="A94" s="45" t="s">
        <v>6</v>
      </c>
      <c r="B94" s="46" t="s">
        <v>114</v>
      </c>
      <c r="C94" s="47">
        <v>345829</v>
      </c>
      <c r="D94" s="48">
        <v>356587398.50999999</v>
      </c>
      <c r="E94" s="49">
        <f t="shared" si="2"/>
        <v>9.9202070116414673E-2</v>
      </c>
      <c r="F94" s="50" t="s">
        <v>205</v>
      </c>
      <c r="G94" s="56" t="s">
        <v>253</v>
      </c>
      <c r="H94" s="52"/>
      <c r="J94" s="54"/>
      <c r="L94" s="54"/>
    </row>
    <row r="95" spans="1:12" s="53" customFormat="1" ht="24.75" customHeight="1" x14ac:dyDescent="0.25">
      <c r="A95" s="45" t="s">
        <v>397</v>
      </c>
      <c r="B95" s="46" t="s">
        <v>393</v>
      </c>
      <c r="C95" s="47">
        <v>1600</v>
      </c>
      <c r="D95" s="48">
        <v>2488168.9700000002</v>
      </c>
      <c r="E95" s="49">
        <f t="shared" si="2"/>
        <v>6.9220481053119791E-4</v>
      </c>
      <c r="F95" s="50" t="s">
        <v>205</v>
      </c>
      <c r="G95" s="56" t="s">
        <v>253</v>
      </c>
      <c r="H95" s="52"/>
      <c r="J95" s="54"/>
      <c r="L95" s="54"/>
    </row>
    <row r="96" spans="1:12" s="53" customFormat="1" ht="24.75" customHeight="1" x14ac:dyDescent="0.25">
      <c r="A96" s="45" t="s">
        <v>396</v>
      </c>
      <c r="B96" s="46" t="s">
        <v>394</v>
      </c>
      <c r="C96" s="47">
        <v>17880</v>
      </c>
      <c r="D96" s="48">
        <v>24777446.48</v>
      </c>
      <c r="E96" s="49">
        <f t="shared" si="2"/>
        <v>6.8930478005821668E-3</v>
      </c>
      <c r="F96" s="50" t="s">
        <v>205</v>
      </c>
      <c r="G96" s="56" t="s">
        <v>253</v>
      </c>
      <c r="H96" s="52"/>
      <c r="J96" s="54"/>
      <c r="L96" s="54"/>
    </row>
    <row r="97" spans="1:12" s="53" customFormat="1" ht="24.75" customHeight="1" x14ac:dyDescent="0.25">
      <c r="A97" s="45" t="s">
        <v>44</v>
      </c>
      <c r="B97" s="46" t="s">
        <v>99</v>
      </c>
      <c r="C97" s="47">
        <v>12610</v>
      </c>
      <c r="D97" s="48">
        <v>3440008</v>
      </c>
      <c r="E97" s="49">
        <f t="shared" si="2"/>
        <v>9.5700497617965427E-4</v>
      </c>
      <c r="F97" s="50" t="s">
        <v>284</v>
      </c>
      <c r="G97" s="56" t="s">
        <v>249</v>
      </c>
      <c r="H97" s="52"/>
      <c r="J97" s="54"/>
      <c r="L97" s="54"/>
    </row>
    <row r="98" spans="1:12" s="53" customFormat="1" ht="24.75" customHeight="1" x14ac:dyDescent="0.25">
      <c r="A98" s="45" t="s">
        <v>22</v>
      </c>
      <c r="B98" s="46" t="s">
        <v>153</v>
      </c>
      <c r="C98" s="47">
        <v>2166</v>
      </c>
      <c r="D98" s="48">
        <v>2160563.08</v>
      </c>
      <c r="E98" s="49">
        <f t="shared" si="2"/>
        <v>6.0106535185675165E-4</v>
      </c>
      <c r="F98" s="50" t="s">
        <v>284</v>
      </c>
      <c r="G98" s="56" t="s">
        <v>249</v>
      </c>
      <c r="H98" s="52"/>
      <c r="J98" s="54"/>
      <c r="L98" s="54"/>
    </row>
    <row r="99" spans="1:12" s="53" customFormat="1" ht="24.75" customHeight="1" x14ac:dyDescent="0.25">
      <c r="A99" s="45" t="s">
        <v>28</v>
      </c>
      <c r="B99" s="46" t="s">
        <v>154</v>
      </c>
      <c r="C99" s="47">
        <v>2749</v>
      </c>
      <c r="D99" s="48">
        <v>2644812.9</v>
      </c>
      <c r="E99" s="49">
        <f t="shared" ref="E99:E130" si="3">D99/$D$190</f>
        <v>7.3578291282001156E-4</v>
      </c>
      <c r="F99" s="50" t="s">
        <v>284</v>
      </c>
      <c r="G99" s="56" t="s">
        <v>249</v>
      </c>
      <c r="H99" s="52"/>
      <c r="J99" s="54"/>
      <c r="L99" s="54"/>
    </row>
    <row r="100" spans="1:12" s="53" customFormat="1" ht="24.75" customHeight="1" x14ac:dyDescent="0.25">
      <c r="A100" s="45" t="s">
        <v>19</v>
      </c>
      <c r="B100" s="46" t="s">
        <v>155</v>
      </c>
      <c r="C100" s="47">
        <v>9484</v>
      </c>
      <c r="D100" s="48">
        <v>9444072.3599999994</v>
      </c>
      <c r="E100" s="49">
        <f t="shared" si="3"/>
        <v>2.6273265189850521E-3</v>
      </c>
      <c r="F100" s="50" t="s">
        <v>284</v>
      </c>
      <c r="G100" s="56" t="s">
        <v>249</v>
      </c>
      <c r="H100" s="52"/>
      <c r="J100" s="54"/>
      <c r="L100" s="54"/>
    </row>
    <row r="101" spans="1:12" s="53" customFormat="1" ht="24.75" customHeight="1" x14ac:dyDescent="0.25">
      <c r="A101" s="45" t="s">
        <v>345</v>
      </c>
      <c r="B101" s="46" t="s">
        <v>346</v>
      </c>
      <c r="C101" s="47">
        <v>9627</v>
      </c>
      <c r="D101" s="48">
        <v>9052196.5299999993</v>
      </c>
      <c r="E101" s="49">
        <f t="shared" si="3"/>
        <v>2.5183072610779388E-3</v>
      </c>
      <c r="F101" s="50" t="s">
        <v>284</v>
      </c>
      <c r="G101" s="56" t="s">
        <v>249</v>
      </c>
      <c r="H101" s="52"/>
      <c r="J101" s="54"/>
      <c r="L101" s="54"/>
    </row>
    <row r="102" spans="1:12" s="53" customFormat="1" ht="24.75" customHeight="1" x14ac:dyDescent="0.25">
      <c r="A102" s="45" t="s">
        <v>42</v>
      </c>
      <c r="B102" s="46" t="s">
        <v>156</v>
      </c>
      <c r="C102" s="47">
        <v>33565</v>
      </c>
      <c r="D102" s="48">
        <v>32808151</v>
      </c>
      <c r="E102" s="49">
        <f t="shared" si="3"/>
        <v>9.1271775432654519E-3</v>
      </c>
      <c r="F102" s="50" t="s">
        <v>284</v>
      </c>
      <c r="G102" s="56" t="s">
        <v>249</v>
      </c>
      <c r="H102" s="52"/>
      <c r="J102" s="54"/>
      <c r="L102" s="54"/>
    </row>
    <row r="103" spans="1:12" s="53" customFormat="1" ht="24.75" customHeight="1" x14ac:dyDescent="0.25">
      <c r="A103" s="45" t="s">
        <v>335</v>
      </c>
      <c r="B103" s="46" t="s">
        <v>336</v>
      </c>
      <c r="C103" s="47">
        <v>5419</v>
      </c>
      <c r="D103" s="48">
        <v>5215462.3600000003</v>
      </c>
      <c r="E103" s="49">
        <f t="shared" si="3"/>
        <v>1.4509336698047457E-3</v>
      </c>
      <c r="F103" s="50" t="s">
        <v>284</v>
      </c>
      <c r="G103" s="56" t="s">
        <v>249</v>
      </c>
      <c r="H103" s="52"/>
      <c r="J103" s="54"/>
      <c r="L103" s="54"/>
    </row>
    <row r="104" spans="1:12" s="53" customFormat="1" ht="24.75" customHeight="1" x14ac:dyDescent="0.25">
      <c r="A104" s="45" t="s">
        <v>427</v>
      </c>
      <c r="B104" s="64" t="s">
        <v>426</v>
      </c>
      <c r="C104" s="47">
        <v>12495</v>
      </c>
      <c r="D104" s="48">
        <v>12832864.800000001</v>
      </c>
      <c r="E104" s="49">
        <f t="shared" si="3"/>
        <v>3.5700834045271769E-3</v>
      </c>
      <c r="F104" s="50" t="s">
        <v>284</v>
      </c>
      <c r="G104" s="56" t="s">
        <v>249</v>
      </c>
      <c r="H104" s="52"/>
      <c r="J104" s="54"/>
      <c r="L104" s="54"/>
    </row>
    <row r="105" spans="1:12" s="53" customFormat="1" ht="24.75" customHeight="1" x14ac:dyDescent="0.25">
      <c r="A105" s="45" t="s">
        <v>418</v>
      </c>
      <c r="B105" s="46" t="s">
        <v>419</v>
      </c>
      <c r="C105" s="47">
        <v>2054</v>
      </c>
      <c r="D105" s="48">
        <v>2008873.62</v>
      </c>
      <c r="E105" s="49">
        <f t="shared" si="3"/>
        <v>5.5886557556146261E-4</v>
      </c>
      <c r="F105" s="50" t="s">
        <v>284</v>
      </c>
      <c r="G105" s="56" t="s">
        <v>249</v>
      </c>
      <c r="H105" s="52"/>
      <c r="J105" s="54"/>
      <c r="L105" s="54"/>
    </row>
    <row r="106" spans="1:12" s="53" customFormat="1" ht="24.75" customHeight="1" x14ac:dyDescent="0.25">
      <c r="A106" s="45" t="s">
        <v>332</v>
      </c>
      <c r="B106" s="46" t="s">
        <v>318</v>
      </c>
      <c r="C106" s="47">
        <v>5000</v>
      </c>
      <c r="D106" s="48">
        <v>1132500</v>
      </c>
      <c r="E106" s="49">
        <f t="shared" si="3"/>
        <v>3.1505977181548952E-4</v>
      </c>
      <c r="F106" s="50" t="s">
        <v>319</v>
      </c>
      <c r="G106" s="51">
        <v>1024800823123</v>
      </c>
      <c r="H106" s="52"/>
      <c r="J106" s="54"/>
      <c r="L106" s="54"/>
    </row>
    <row r="107" spans="1:12" s="53" customFormat="1" ht="24.75" customHeight="1" x14ac:dyDescent="0.25">
      <c r="A107" s="45" t="s">
        <v>268</v>
      </c>
      <c r="B107" s="46" t="s">
        <v>267</v>
      </c>
      <c r="C107" s="47">
        <v>1480</v>
      </c>
      <c r="D107" s="48">
        <v>2209344</v>
      </c>
      <c r="E107" s="49">
        <f t="shared" si="3"/>
        <v>6.1463612936151955E-4</v>
      </c>
      <c r="F107" s="50" t="s">
        <v>266</v>
      </c>
      <c r="G107" s="51">
        <v>1026303117642</v>
      </c>
      <c r="H107" s="52"/>
      <c r="J107" s="54"/>
      <c r="L107" s="54"/>
    </row>
    <row r="108" spans="1:12" s="53" customFormat="1" ht="24.75" customHeight="1" x14ac:dyDescent="0.25">
      <c r="A108" s="45" t="s">
        <v>29</v>
      </c>
      <c r="B108" s="46" t="s">
        <v>146</v>
      </c>
      <c r="C108" s="47">
        <v>3721</v>
      </c>
      <c r="D108" s="48">
        <v>3543210.62</v>
      </c>
      <c r="E108" s="49">
        <f t="shared" si="3"/>
        <v>9.85715787577412E-4</v>
      </c>
      <c r="F108" s="50" t="s">
        <v>221</v>
      </c>
      <c r="G108" s="51">
        <v>1052600002180</v>
      </c>
      <c r="H108" s="52"/>
      <c r="J108" s="54"/>
      <c r="L108" s="54"/>
    </row>
    <row r="109" spans="1:12" s="53" customFormat="1" ht="24.75" customHeight="1" x14ac:dyDescent="0.25">
      <c r="A109" s="45" t="s">
        <v>271</v>
      </c>
      <c r="B109" s="46" t="s">
        <v>270</v>
      </c>
      <c r="C109" s="47">
        <v>60</v>
      </c>
      <c r="D109" s="48">
        <v>773640</v>
      </c>
      <c r="E109" s="49">
        <f t="shared" si="3"/>
        <v>2.1522546743252564E-4</v>
      </c>
      <c r="F109" s="50" t="s">
        <v>269</v>
      </c>
      <c r="G109" s="51">
        <v>1068400002990</v>
      </c>
      <c r="H109" s="52"/>
      <c r="J109" s="54"/>
      <c r="L109" s="54"/>
    </row>
    <row r="110" spans="1:12" s="53" customFormat="1" ht="24.75" customHeight="1" x14ac:dyDescent="0.25">
      <c r="A110" s="45" t="s">
        <v>307</v>
      </c>
      <c r="B110" s="46" t="s">
        <v>306</v>
      </c>
      <c r="C110" s="47">
        <v>4000</v>
      </c>
      <c r="D110" s="48">
        <v>3814400</v>
      </c>
      <c r="E110" s="49">
        <f t="shared" si="3"/>
        <v>1.06116025926093E-3</v>
      </c>
      <c r="F110" s="50" t="s">
        <v>269</v>
      </c>
      <c r="G110" s="51">
        <v>1068400002990</v>
      </c>
      <c r="H110" s="52"/>
      <c r="J110" s="54"/>
      <c r="L110" s="54"/>
    </row>
    <row r="111" spans="1:12" s="53" customFormat="1" ht="24.75" customHeight="1" x14ac:dyDescent="0.25">
      <c r="A111" s="45" t="s">
        <v>33</v>
      </c>
      <c r="B111" s="46" t="s">
        <v>124</v>
      </c>
      <c r="C111" s="47">
        <v>8000</v>
      </c>
      <c r="D111" s="48">
        <v>7434777.2800000003</v>
      </c>
      <c r="E111" s="49">
        <f t="shared" si="3"/>
        <v>2.0683436938947336E-3</v>
      </c>
      <c r="F111" s="50" t="s">
        <v>287</v>
      </c>
      <c r="G111" s="51">
        <v>1197746000000</v>
      </c>
      <c r="H111" s="52"/>
      <c r="J111" s="54"/>
      <c r="L111" s="54"/>
    </row>
    <row r="112" spans="1:12" s="53" customFormat="1" ht="24.75" customHeight="1" x14ac:dyDescent="0.25">
      <c r="A112" s="45" t="s">
        <v>430</v>
      </c>
      <c r="B112" s="46" t="s">
        <v>431</v>
      </c>
      <c r="C112" s="47">
        <v>18220</v>
      </c>
      <c r="D112" s="48">
        <v>18432585.399999999</v>
      </c>
      <c r="E112" s="49">
        <f t="shared" si="3"/>
        <v>5.1279171303254068E-3</v>
      </c>
      <c r="F112" s="50" t="s">
        <v>287</v>
      </c>
      <c r="G112" s="51">
        <v>1197746000000</v>
      </c>
      <c r="H112" s="52"/>
      <c r="J112" s="54"/>
      <c r="L112" s="54"/>
    </row>
    <row r="113" spans="1:12" s="53" customFormat="1" ht="24.75" customHeight="1" x14ac:dyDescent="0.25">
      <c r="A113" s="45" t="s">
        <v>432</v>
      </c>
      <c r="B113" s="46" t="s">
        <v>433</v>
      </c>
      <c r="C113" s="47">
        <v>50000</v>
      </c>
      <c r="D113" s="48">
        <v>50796500</v>
      </c>
      <c r="E113" s="49">
        <f t="shared" si="3"/>
        <v>1.4131508785011491E-2</v>
      </c>
      <c r="F113" s="50" t="s">
        <v>287</v>
      </c>
      <c r="G113" s="51">
        <v>1197746000000</v>
      </c>
      <c r="H113" s="52"/>
      <c r="J113" s="54"/>
      <c r="L113" s="54"/>
    </row>
    <row r="114" spans="1:12" s="53" customFormat="1" ht="24.75" customHeight="1" x14ac:dyDescent="0.25">
      <c r="A114" s="55" t="s">
        <v>316</v>
      </c>
      <c r="B114" s="56" t="s">
        <v>315</v>
      </c>
      <c r="C114" s="47">
        <v>20980</v>
      </c>
      <c r="D114" s="48">
        <v>19865332.600000001</v>
      </c>
      <c r="E114" s="49">
        <f t="shared" si="3"/>
        <v>5.5265052150064503E-3</v>
      </c>
      <c r="F114" s="57" t="s">
        <v>238</v>
      </c>
      <c r="G114" s="51">
        <v>1027700505348</v>
      </c>
      <c r="H114" s="52"/>
      <c r="J114" s="54"/>
      <c r="L114" s="54"/>
    </row>
    <row r="115" spans="1:12" s="53" customFormat="1" ht="24.75" customHeight="1" x14ac:dyDescent="0.25">
      <c r="A115" s="55" t="s">
        <v>360</v>
      </c>
      <c r="B115" s="63" t="s">
        <v>361</v>
      </c>
      <c r="C115" s="47">
        <v>27911</v>
      </c>
      <c r="D115" s="48">
        <v>24878190.739999998</v>
      </c>
      <c r="E115" s="49">
        <f t="shared" si="3"/>
        <v>6.9210746999793585E-3</v>
      </c>
      <c r="F115" s="57" t="s">
        <v>238</v>
      </c>
      <c r="G115" s="51">
        <v>1027700505348</v>
      </c>
      <c r="H115" s="52"/>
      <c r="J115" s="54"/>
      <c r="L115" s="54"/>
    </row>
    <row r="116" spans="1:12" s="53" customFormat="1" ht="24.75" customHeight="1" x14ac:dyDescent="0.25">
      <c r="A116" s="55" t="s">
        <v>18</v>
      </c>
      <c r="B116" s="56" t="s">
        <v>202</v>
      </c>
      <c r="C116" s="47">
        <v>560</v>
      </c>
      <c r="D116" s="48">
        <v>383291.74</v>
      </c>
      <c r="E116" s="49">
        <f t="shared" si="3"/>
        <v>1.066311771683549E-4</v>
      </c>
      <c r="F116" s="57" t="s">
        <v>237</v>
      </c>
      <c r="G116" s="51">
        <v>1028600512181</v>
      </c>
      <c r="H116" s="52"/>
      <c r="J116" s="54"/>
      <c r="L116" s="54"/>
    </row>
    <row r="117" spans="1:12" s="53" customFormat="1" ht="24.75" customHeight="1" x14ac:dyDescent="0.25">
      <c r="A117" s="45" t="s">
        <v>365</v>
      </c>
      <c r="B117" s="46" t="s">
        <v>366</v>
      </c>
      <c r="C117" s="47">
        <v>9000</v>
      </c>
      <c r="D117" s="48">
        <v>8947440</v>
      </c>
      <c r="E117" s="49">
        <f t="shared" si="3"/>
        <v>2.4891641542894335E-3</v>
      </c>
      <c r="F117" s="50" t="s">
        <v>289</v>
      </c>
      <c r="G117" s="56" t="s">
        <v>250</v>
      </c>
      <c r="H117" s="52"/>
      <c r="J117" s="54"/>
      <c r="L117" s="54"/>
    </row>
    <row r="118" spans="1:12" s="53" customFormat="1" ht="24.75" customHeight="1" x14ac:dyDescent="0.25">
      <c r="A118" s="45" t="s">
        <v>55</v>
      </c>
      <c r="B118" s="46" t="s">
        <v>141</v>
      </c>
      <c r="C118" s="47">
        <v>30550</v>
      </c>
      <c r="D118" s="48">
        <v>30159761.300000001</v>
      </c>
      <c r="E118" s="49">
        <f t="shared" si="3"/>
        <v>8.390399570143604E-3</v>
      </c>
      <c r="F118" s="50" t="s">
        <v>289</v>
      </c>
      <c r="G118" s="56" t="s">
        <v>250</v>
      </c>
      <c r="H118" s="52"/>
      <c r="J118" s="54"/>
      <c r="L118" s="54"/>
    </row>
    <row r="119" spans="1:12" s="53" customFormat="1" ht="24.75" customHeight="1" x14ac:dyDescent="0.25">
      <c r="A119" s="45" t="s">
        <v>39</v>
      </c>
      <c r="B119" s="46" t="s">
        <v>185</v>
      </c>
      <c r="C119" s="47">
        <v>11000</v>
      </c>
      <c r="D119" s="48">
        <v>11214797.33</v>
      </c>
      <c r="E119" s="49">
        <f t="shared" si="3"/>
        <v>3.1199395035291489E-3</v>
      </c>
      <c r="F119" s="50" t="s">
        <v>289</v>
      </c>
      <c r="G119" s="56" t="s">
        <v>250</v>
      </c>
      <c r="H119" s="52"/>
      <c r="J119" s="54"/>
      <c r="L119" s="54"/>
    </row>
    <row r="120" spans="1:12" s="53" customFormat="1" ht="24.75" customHeight="1" x14ac:dyDescent="0.25">
      <c r="A120" s="45" t="s">
        <v>60</v>
      </c>
      <c r="B120" s="46" t="s">
        <v>186</v>
      </c>
      <c r="C120" s="47">
        <v>32495</v>
      </c>
      <c r="D120" s="48">
        <v>30714923.899999999</v>
      </c>
      <c r="E120" s="49">
        <f t="shared" si="3"/>
        <v>8.5448449582906181E-3</v>
      </c>
      <c r="F120" s="50" t="s">
        <v>289</v>
      </c>
      <c r="G120" s="56" t="s">
        <v>250</v>
      </c>
      <c r="H120" s="52"/>
      <c r="J120" s="54"/>
      <c r="L120" s="54"/>
    </row>
    <row r="121" spans="1:12" s="53" customFormat="1" ht="24.75" customHeight="1" x14ac:dyDescent="0.25">
      <c r="A121" s="45" t="s">
        <v>7</v>
      </c>
      <c r="B121" s="46" t="s">
        <v>187</v>
      </c>
      <c r="C121" s="47">
        <v>435</v>
      </c>
      <c r="D121" s="48">
        <v>416786.55</v>
      </c>
      <c r="E121" s="49">
        <f t="shared" si="3"/>
        <v>1.1594938219758509E-4</v>
      </c>
      <c r="F121" s="50" t="s">
        <v>289</v>
      </c>
      <c r="G121" s="56" t="s">
        <v>250</v>
      </c>
      <c r="H121" s="52"/>
      <c r="J121" s="54"/>
      <c r="L121" s="54"/>
    </row>
    <row r="122" spans="1:12" s="53" customFormat="1" ht="24.75" customHeight="1" x14ac:dyDescent="0.25">
      <c r="A122" s="45" t="s">
        <v>300</v>
      </c>
      <c r="B122" s="46" t="s">
        <v>178</v>
      </c>
      <c r="C122" s="47">
        <v>42700</v>
      </c>
      <c r="D122" s="48">
        <v>42823958.100000001</v>
      </c>
      <c r="E122" s="49">
        <f t="shared" si="3"/>
        <v>1.1913559794456586E-2</v>
      </c>
      <c r="F122" s="50" t="s">
        <v>231</v>
      </c>
      <c r="G122" s="51">
        <v>1027739460737</v>
      </c>
      <c r="H122" s="52"/>
      <c r="J122" s="54"/>
      <c r="L122" s="54"/>
    </row>
    <row r="123" spans="1:12" s="53" customFormat="1" ht="24.75" customHeight="1" x14ac:dyDescent="0.25">
      <c r="A123" s="45" t="s">
        <v>301</v>
      </c>
      <c r="B123" s="46" t="s">
        <v>302</v>
      </c>
      <c r="C123" s="47">
        <v>17500</v>
      </c>
      <c r="D123" s="48">
        <v>17071425</v>
      </c>
      <c r="E123" s="49">
        <f t="shared" si="3"/>
        <v>4.7492443841635696E-3</v>
      </c>
      <c r="F123" s="50" t="s">
        <v>231</v>
      </c>
      <c r="G123" s="51">
        <v>1027739460737</v>
      </c>
      <c r="H123" s="52"/>
      <c r="J123" s="54"/>
      <c r="L123" s="54"/>
    </row>
    <row r="124" spans="1:12" s="53" customFormat="1" ht="24.75" customHeight="1" x14ac:dyDescent="0.25">
      <c r="A124" s="45" t="s">
        <v>73</v>
      </c>
      <c r="B124" s="46" t="s">
        <v>157</v>
      </c>
      <c r="C124" s="47">
        <v>1900</v>
      </c>
      <c r="D124" s="48">
        <v>1901900</v>
      </c>
      <c r="E124" s="49">
        <f t="shared" si="3"/>
        <v>5.2910567771821584E-4</v>
      </c>
      <c r="F124" s="50" t="s">
        <v>327</v>
      </c>
      <c r="G124" s="56" t="s">
        <v>251</v>
      </c>
      <c r="H124" s="52"/>
      <c r="J124" s="54"/>
      <c r="L124" s="54"/>
    </row>
    <row r="125" spans="1:12" s="53" customFormat="1" ht="24.75" customHeight="1" x14ac:dyDescent="0.25">
      <c r="A125" s="45" t="s">
        <v>27</v>
      </c>
      <c r="B125" s="46" t="s">
        <v>158</v>
      </c>
      <c r="C125" s="47">
        <v>85940</v>
      </c>
      <c r="D125" s="48">
        <v>84332922</v>
      </c>
      <c r="E125" s="49">
        <f t="shared" si="3"/>
        <v>2.346129020914214E-2</v>
      </c>
      <c r="F125" s="50" t="s">
        <v>327</v>
      </c>
      <c r="G125" s="56" t="s">
        <v>251</v>
      </c>
      <c r="H125" s="52"/>
      <c r="J125" s="54"/>
      <c r="L125" s="54"/>
    </row>
    <row r="126" spans="1:12" s="53" customFormat="1" ht="24.75" customHeight="1" x14ac:dyDescent="0.25">
      <c r="A126" s="45" t="s">
        <v>79</v>
      </c>
      <c r="B126" s="46" t="s">
        <v>191</v>
      </c>
      <c r="C126" s="47">
        <v>876</v>
      </c>
      <c r="D126" s="48">
        <v>884392.08</v>
      </c>
      <c r="E126" s="49">
        <f t="shared" si="3"/>
        <v>2.4603652708187737E-4</v>
      </c>
      <c r="F126" s="50" t="s">
        <v>327</v>
      </c>
      <c r="G126" s="56" t="s">
        <v>251</v>
      </c>
      <c r="H126" s="52"/>
      <c r="J126" s="54"/>
      <c r="L126" s="54"/>
    </row>
    <row r="127" spans="1:12" s="53" customFormat="1" ht="24.75" customHeight="1" x14ac:dyDescent="0.25">
      <c r="A127" s="45" t="s">
        <v>82</v>
      </c>
      <c r="B127" s="46" t="s">
        <v>192</v>
      </c>
      <c r="C127" s="47">
        <v>31852</v>
      </c>
      <c r="D127" s="48">
        <v>32099808.559999999</v>
      </c>
      <c r="E127" s="49">
        <f t="shared" si="3"/>
        <v>8.930117757381454E-3</v>
      </c>
      <c r="F127" s="50" t="s">
        <v>327</v>
      </c>
      <c r="G127" s="56" t="s">
        <v>251</v>
      </c>
      <c r="H127" s="52"/>
      <c r="J127" s="54"/>
      <c r="L127" s="54"/>
    </row>
    <row r="128" spans="1:12" s="53" customFormat="1" ht="24.75" customHeight="1" x14ac:dyDescent="0.25">
      <c r="A128" s="45" t="s">
        <v>88</v>
      </c>
      <c r="B128" s="46" t="s">
        <v>193</v>
      </c>
      <c r="C128" s="47">
        <v>52964</v>
      </c>
      <c r="D128" s="48">
        <v>52888107.619999997</v>
      </c>
      <c r="E128" s="49">
        <f t="shared" si="3"/>
        <v>1.4713390833121634E-2</v>
      </c>
      <c r="F128" s="50" t="s">
        <v>327</v>
      </c>
      <c r="G128" s="56" t="s">
        <v>251</v>
      </c>
      <c r="H128" s="52"/>
      <c r="J128" s="54"/>
      <c r="L128" s="54"/>
    </row>
    <row r="129" spans="1:12" s="53" customFormat="1" ht="24.75" customHeight="1" x14ac:dyDescent="0.25">
      <c r="A129" s="45" t="s">
        <v>77</v>
      </c>
      <c r="B129" s="46" t="s">
        <v>125</v>
      </c>
      <c r="C129" s="47">
        <v>32407</v>
      </c>
      <c r="D129" s="48">
        <v>30883972.600000001</v>
      </c>
      <c r="E129" s="49">
        <f t="shared" si="3"/>
        <v>8.5918740486638674E-3</v>
      </c>
      <c r="F129" s="50" t="s">
        <v>214</v>
      </c>
      <c r="G129" s="51">
        <v>1027700342890</v>
      </c>
      <c r="H129" s="52"/>
      <c r="J129" s="54"/>
      <c r="L129" s="54"/>
    </row>
    <row r="130" spans="1:12" s="53" customFormat="1" ht="24.75" customHeight="1" x14ac:dyDescent="0.25">
      <c r="A130" s="45" t="s">
        <v>16</v>
      </c>
      <c r="B130" s="46" t="s">
        <v>159</v>
      </c>
      <c r="C130" s="47">
        <v>40450</v>
      </c>
      <c r="D130" s="48">
        <v>41092346</v>
      </c>
      <c r="E130" s="49">
        <f t="shared" si="3"/>
        <v>1.1431827950660611E-2</v>
      </c>
      <c r="F130" s="50" t="s">
        <v>290</v>
      </c>
      <c r="G130" s="56" t="s">
        <v>252</v>
      </c>
      <c r="H130" s="52"/>
      <c r="J130" s="54"/>
      <c r="L130" s="54"/>
    </row>
    <row r="131" spans="1:12" s="53" customFormat="1" ht="24.75" customHeight="1" x14ac:dyDescent="0.25">
      <c r="A131" s="45" t="s">
        <v>75</v>
      </c>
      <c r="B131" s="46" t="s">
        <v>160</v>
      </c>
      <c r="C131" s="47">
        <v>11950</v>
      </c>
      <c r="D131" s="48">
        <v>11798593.5</v>
      </c>
      <c r="E131" s="49">
        <f t="shared" ref="E131:E162" si="4">D131/$D$190</f>
        <v>3.2823507071556004E-3</v>
      </c>
      <c r="F131" s="50" t="s">
        <v>290</v>
      </c>
      <c r="G131" s="56" t="s">
        <v>252</v>
      </c>
      <c r="H131" s="52"/>
      <c r="J131" s="54"/>
      <c r="L131" s="54"/>
    </row>
    <row r="132" spans="1:12" s="53" customFormat="1" ht="24.75" customHeight="1" x14ac:dyDescent="0.25">
      <c r="A132" s="45" t="s">
        <v>81</v>
      </c>
      <c r="B132" s="46" t="s">
        <v>161</v>
      </c>
      <c r="C132" s="47">
        <v>17760</v>
      </c>
      <c r="D132" s="48">
        <v>18373785.600000001</v>
      </c>
      <c r="E132" s="49">
        <f t="shared" si="4"/>
        <v>5.1115591156933576E-3</v>
      </c>
      <c r="F132" s="50" t="s">
        <v>285</v>
      </c>
      <c r="G132" s="56" t="s">
        <v>254</v>
      </c>
      <c r="H132" s="52"/>
      <c r="J132" s="54"/>
      <c r="L132" s="54"/>
    </row>
    <row r="133" spans="1:12" s="53" customFormat="1" ht="24.75" customHeight="1" x14ac:dyDescent="0.25">
      <c r="A133" s="45" t="s">
        <v>3</v>
      </c>
      <c r="B133" s="46" t="s">
        <v>162</v>
      </c>
      <c r="C133" s="47">
        <v>14275</v>
      </c>
      <c r="D133" s="48">
        <v>14230747.5</v>
      </c>
      <c r="E133" s="49">
        <f t="shared" si="4"/>
        <v>3.9589722385111239E-3</v>
      </c>
      <c r="F133" s="50" t="s">
        <v>285</v>
      </c>
      <c r="G133" s="56" t="s">
        <v>254</v>
      </c>
      <c r="H133" s="52"/>
      <c r="J133" s="54"/>
      <c r="L133" s="54"/>
    </row>
    <row r="134" spans="1:12" s="53" customFormat="1" ht="24.75" customHeight="1" x14ac:dyDescent="0.25">
      <c r="A134" s="45" t="s">
        <v>20</v>
      </c>
      <c r="B134" s="46" t="s">
        <v>163</v>
      </c>
      <c r="C134" s="47">
        <v>18878</v>
      </c>
      <c r="D134" s="48">
        <v>18293848.559999999</v>
      </c>
      <c r="E134" s="49">
        <f t="shared" si="4"/>
        <v>5.0893207531485397E-3</v>
      </c>
      <c r="F134" s="50" t="s">
        <v>285</v>
      </c>
      <c r="G134" s="56" t="s">
        <v>254</v>
      </c>
      <c r="H134" s="52"/>
      <c r="J134" s="54"/>
      <c r="L134" s="54"/>
    </row>
    <row r="135" spans="1:12" s="53" customFormat="1" ht="24.75" customHeight="1" x14ac:dyDescent="0.25">
      <c r="A135" s="45" t="s">
        <v>2</v>
      </c>
      <c r="B135" s="46" t="s">
        <v>164</v>
      </c>
      <c r="C135" s="47">
        <v>14000</v>
      </c>
      <c r="D135" s="48">
        <v>14848240</v>
      </c>
      <c r="E135" s="49">
        <f t="shared" si="4"/>
        <v>4.1307577097232885E-3</v>
      </c>
      <c r="F135" s="50" t="s">
        <v>285</v>
      </c>
      <c r="G135" s="56" t="s">
        <v>254</v>
      </c>
      <c r="H135" s="52"/>
      <c r="J135" s="54"/>
      <c r="L135" s="54"/>
    </row>
    <row r="136" spans="1:12" s="53" customFormat="1" ht="24.75" customHeight="1" x14ac:dyDescent="0.25">
      <c r="A136" s="45" t="s">
        <v>80</v>
      </c>
      <c r="B136" s="46" t="s">
        <v>165</v>
      </c>
      <c r="C136" s="47">
        <v>45000</v>
      </c>
      <c r="D136" s="48">
        <v>41224500</v>
      </c>
      <c r="E136" s="49">
        <f t="shared" si="4"/>
        <v>1.1468592991794832E-2</v>
      </c>
      <c r="F136" s="50" t="s">
        <v>285</v>
      </c>
      <c r="G136" s="56" t="s">
        <v>254</v>
      </c>
      <c r="H136" s="52"/>
      <c r="J136" s="54"/>
      <c r="L136" s="54"/>
    </row>
    <row r="137" spans="1:12" s="53" customFormat="1" ht="24.75" customHeight="1" x14ac:dyDescent="0.25">
      <c r="A137" s="45" t="s">
        <v>59</v>
      </c>
      <c r="B137" s="46" t="s">
        <v>166</v>
      </c>
      <c r="C137" s="47">
        <v>10224</v>
      </c>
      <c r="D137" s="48">
        <v>10139889.92</v>
      </c>
      <c r="E137" s="49">
        <f t="shared" si="4"/>
        <v>2.8209019023659005E-3</v>
      </c>
      <c r="F137" s="50" t="s">
        <v>285</v>
      </c>
      <c r="G137" s="56" t="s">
        <v>254</v>
      </c>
      <c r="H137" s="52"/>
      <c r="J137" s="54"/>
      <c r="L137" s="54"/>
    </row>
    <row r="138" spans="1:12" s="53" customFormat="1" ht="24.75" customHeight="1" x14ac:dyDescent="0.25">
      <c r="A138" s="45" t="s">
        <v>43</v>
      </c>
      <c r="B138" s="46" t="s">
        <v>167</v>
      </c>
      <c r="C138" s="47">
        <v>9447</v>
      </c>
      <c r="D138" s="48">
        <v>9320225.5099999998</v>
      </c>
      <c r="E138" s="49">
        <f t="shared" si="4"/>
        <v>2.5928725143041982E-3</v>
      </c>
      <c r="F138" s="50" t="s">
        <v>285</v>
      </c>
      <c r="G138" s="56" t="s">
        <v>254</v>
      </c>
      <c r="H138" s="52"/>
      <c r="J138" s="54"/>
      <c r="L138" s="54"/>
    </row>
    <row r="139" spans="1:12" s="53" customFormat="1" ht="24.75" customHeight="1" x14ac:dyDescent="0.25">
      <c r="A139" s="45" t="s">
        <v>347</v>
      </c>
      <c r="B139" s="46" t="s">
        <v>348</v>
      </c>
      <c r="C139" s="47">
        <v>23950</v>
      </c>
      <c r="D139" s="48">
        <v>21748516</v>
      </c>
      <c r="E139" s="49">
        <f t="shared" si="4"/>
        <v>6.0504039631660246E-3</v>
      </c>
      <c r="F139" s="50" t="s">
        <v>285</v>
      </c>
      <c r="G139" s="56" t="s">
        <v>254</v>
      </c>
      <c r="H139" s="52"/>
      <c r="J139" s="54"/>
      <c r="L139" s="54"/>
    </row>
    <row r="140" spans="1:12" s="53" customFormat="1" ht="24.75" customHeight="1" x14ac:dyDescent="0.25">
      <c r="A140" s="45" t="s">
        <v>434</v>
      </c>
      <c r="B140" s="46" t="s">
        <v>435</v>
      </c>
      <c r="C140" s="47">
        <v>4000</v>
      </c>
      <c r="D140" s="48">
        <v>4049200</v>
      </c>
      <c r="E140" s="49">
        <f t="shared" si="4"/>
        <v>1.1264812609583048E-3</v>
      </c>
      <c r="F140" s="50" t="s">
        <v>285</v>
      </c>
      <c r="G140" s="56" t="s">
        <v>254</v>
      </c>
      <c r="H140" s="52"/>
      <c r="J140" s="54"/>
      <c r="L140" s="54"/>
    </row>
    <row r="141" spans="1:12" s="53" customFormat="1" ht="24.75" customHeight="1" x14ac:dyDescent="0.25">
      <c r="A141" s="55" t="s">
        <v>58</v>
      </c>
      <c r="B141" s="56" t="s">
        <v>195</v>
      </c>
      <c r="C141" s="47">
        <v>43460</v>
      </c>
      <c r="D141" s="48">
        <v>32654974.800000001</v>
      </c>
      <c r="E141" s="49">
        <f t="shared" si="4"/>
        <v>9.0845641581709137E-3</v>
      </c>
      <c r="F141" s="57" t="s">
        <v>234</v>
      </c>
      <c r="G141" s="56" t="s">
        <v>255</v>
      </c>
      <c r="H141" s="52"/>
      <c r="J141" s="54"/>
      <c r="L141" s="54"/>
    </row>
    <row r="142" spans="1:12" s="53" customFormat="1" ht="24.75" customHeight="1" x14ac:dyDescent="0.25">
      <c r="A142" s="55" t="s">
        <v>408</v>
      </c>
      <c r="B142" s="56" t="s">
        <v>409</v>
      </c>
      <c r="C142" s="47">
        <v>994</v>
      </c>
      <c r="D142" s="48">
        <v>740480.3</v>
      </c>
      <c r="E142" s="49">
        <f t="shared" si="4"/>
        <v>2.0600048949392073E-4</v>
      </c>
      <c r="F142" s="57" t="s">
        <v>410</v>
      </c>
      <c r="G142" s="65" t="s">
        <v>411</v>
      </c>
      <c r="H142" s="52"/>
      <c r="J142" s="54"/>
      <c r="L142" s="54"/>
    </row>
    <row r="143" spans="1:12" s="53" customFormat="1" ht="24.75" customHeight="1" x14ac:dyDescent="0.25">
      <c r="A143" s="45" t="s">
        <v>308</v>
      </c>
      <c r="B143" s="46" t="s">
        <v>100</v>
      </c>
      <c r="C143" s="47">
        <v>37000</v>
      </c>
      <c r="D143" s="48">
        <v>9246670</v>
      </c>
      <c r="E143" s="49">
        <f t="shared" si="4"/>
        <v>2.5724094836672251E-3</v>
      </c>
      <c r="F143" s="50" t="s">
        <v>204</v>
      </c>
      <c r="G143" s="66" t="s">
        <v>259</v>
      </c>
      <c r="H143" s="52"/>
      <c r="J143" s="54"/>
      <c r="L143" s="54"/>
    </row>
    <row r="144" spans="1:12" s="53" customFormat="1" ht="24.75" customHeight="1" x14ac:dyDescent="0.25">
      <c r="A144" s="55" t="s">
        <v>298</v>
      </c>
      <c r="B144" s="56" t="s">
        <v>198</v>
      </c>
      <c r="C144" s="47">
        <v>10394</v>
      </c>
      <c r="D144" s="48">
        <v>7944734.2199999997</v>
      </c>
      <c r="E144" s="49">
        <f t="shared" si="4"/>
        <v>2.2102129364131662E-3</v>
      </c>
      <c r="F144" s="57" t="s">
        <v>280</v>
      </c>
      <c r="G144" s="51">
        <v>1026605256589</v>
      </c>
      <c r="H144" s="52"/>
      <c r="J144" s="54"/>
      <c r="L144" s="54"/>
    </row>
    <row r="145" spans="1:12" s="53" customFormat="1" ht="24.75" customHeight="1" x14ac:dyDescent="0.25">
      <c r="A145" s="55" t="s">
        <v>406</v>
      </c>
      <c r="B145" s="56" t="s">
        <v>405</v>
      </c>
      <c r="C145" s="47">
        <v>526</v>
      </c>
      <c r="D145" s="48">
        <v>479969.74</v>
      </c>
      <c r="E145" s="49">
        <f t="shared" si="4"/>
        <v>1.3352684923862237E-4</v>
      </c>
      <c r="F145" s="57" t="s">
        <v>407</v>
      </c>
      <c r="G145" s="51">
        <v>1026605256589</v>
      </c>
      <c r="H145" s="52"/>
      <c r="J145" s="54"/>
      <c r="L145" s="54"/>
    </row>
    <row r="146" spans="1:12" s="53" customFormat="1" ht="24.75" customHeight="1" x14ac:dyDescent="0.25">
      <c r="A146" s="45" t="s">
        <v>273</v>
      </c>
      <c r="B146" s="46" t="s">
        <v>272</v>
      </c>
      <c r="C146" s="47">
        <v>380</v>
      </c>
      <c r="D146" s="48">
        <v>621604</v>
      </c>
      <c r="E146" s="49">
        <f t="shared" si="4"/>
        <v>1.7292928423805345E-4</v>
      </c>
      <c r="F146" s="50" t="s">
        <v>226</v>
      </c>
      <c r="G146" s="51">
        <v>1023501236901</v>
      </c>
      <c r="H146" s="52"/>
      <c r="J146" s="54"/>
      <c r="L146" s="54"/>
    </row>
    <row r="147" spans="1:12" s="53" customFormat="1" ht="24.75" customHeight="1" x14ac:dyDescent="0.25">
      <c r="A147" s="45" t="s">
        <v>86</v>
      </c>
      <c r="B147" s="46" t="s">
        <v>168</v>
      </c>
      <c r="C147" s="47">
        <v>50000</v>
      </c>
      <c r="D147" s="48">
        <v>50617500</v>
      </c>
      <c r="E147" s="49">
        <f t="shared" si="4"/>
        <v>1.4081711258163833E-2</v>
      </c>
      <c r="F147" s="50" t="s">
        <v>226</v>
      </c>
      <c r="G147" s="51">
        <v>1023501236901</v>
      </c>
      <c r="H147" s="52"/>
      <c r="J147" s="54"/>
      <c r="L147" s="54"/>
    </row>
    <row r="148" spans="1:12" s="67" customFormat="1" ht="24.75" customHeight="1" x14ac:dyDescent="0.25">
      <c r="A148" s="45" t="s">
        <v>72</v>
      </c>
      <c r="B148" s="46" t="s">
        <v>169</v>
      </c>
      <c r="C148" s="47">
        <v>8000</v>
      </c>
      <c r="D148" s="48">
        <v>7811678.2400000002</v>
      </c>
      <c r="E148" s="49">
        <f t="shared" si="4"/>
        <v>2.1731969658193595E-3</v>
      </c>
      <c r="F148" s="50" t="s">
        <v>227</v>
      </c>
      <c r="G148" s="51">
        <v>1057747421247</v>
      </c>
      <c r="H148" s="52"/>
    </row>
    <row r="149" spans="1:12" s="67" customFormat="1" ht="24.75" customHeight="1" x14ac:dyDescent="0.25">
      <c r="A149" s="45" t="s">
        <v>469</v>
      </c>
      <c r="B149" s="46" t="s">
        <v>468</v>
      </c>
      <c r="C149" s="47">
        <v>3000</v>
      </c>
      <c r="D149" s="48">
        <v>3015780</v>
      </c>
      <c r="E149" s="49">
        <f t="shared" si="4"/>
        <v>8.3898539394765292E-4</v>
      </c>
      <c r="F149" s="50" t="s">
        <v>227</v>
      </c>
      <c r="G149" s="51">
        <v>1057747421247</v>
      </c>
      <c r="H149" s="52"/>
    </row>
    <row r="150" spans="1:12" s="53" customFormat="1" ht="24.75" customHeight="1" x14ac:dyDescent="0.25">
      <c r="A150" s="45" t="s">
        <v>367</v>
      </c>
      <c r="B150" s="46" t="s">
        <v>368</v>
      </c>
      <c r="C150" s="47">
        <v>10000</v>
      </c>
      <c r="D150" s="48">
        <v>9509700</v>
      </c>
      <c r="E150" s="49">
        <f t="shared" si="4"/>
        <v>2.6455840282858813E-3</v>
      </c>
      <c r="F150" s="50" t="s">
        <v>369</v>
      </c>
      <c r="G150" s="51">
        <v>1144400000425</v>
      </c>
      <c r="H150" s="52"/>
      <c r="J150" s="54"/>
      <c r="L150" s="54"/>
    </row>
    <row r="151" spans="1:12" s="53" customFormat="1" ht="24.75" customHeight="1" x14ac:dyDescent="0.25">
      <c r="A151" s="45" t="s">
        <v>32</v>
      </c>
      <c r="B151" s="46" t="s">
        <v>139</v>
      </c>
      <c r="C151" s="47">
        <v>14340</v>
      </c>
      <c r="D151" s="48">
        <v>14202336</v>
      </c>
      <c r="E151" s="49">
        <f t="shared" si="4"/>
        <v>3.95106820256681E-3</v>
      </c>
      <c r="F151" s="50" t="s">
        <v>219</v>
      </c>
      <c r="G151" s="51">
        <v>1107746282687</v>
      </c>
      <c r="H151" s="52"/>
      <c r="J151" s="54"/>
      <c r="L151" s="54"/>
    </row>
    <row r="152" spans="1:12" s="53" customFormat="1" ht="24.75" customHeight="1" x14ac:dyDescent="0.25">
      <c r="A152" s="45" t="s">
        <v>34</v>
      </c>
      <c r="B152" s="46" t="s">
        <v>140</v>
      </c>
      <c r="C152" s="47">
        <v>6000</v>
      </c>
      <c r="D152" s="48">
        <v>5629020</v>
      </c>
      <c r="E152" s="49">
        <f t="shared" si="4"/>
        <v>1.5659847741676175E-3</v>
      </c>
      <c r="F152" s="50" t="s">
        <v>219</v>
      </c>
      <c r="G152" s="51">
        <v>1107746282687</v>
      </c>
      <c r="H152" s="52"/>
      <c r="J152" s="54"/>
      <c r="L152" s="54"/>
    </row>
    <row r="153" spans="1:12" s="53" customFormat="1" ht="24.75" customHeight="1" x14ac:dyDescent="0.25">
      <c r="A153" s="45" t="s">
        <v>276</v>
      </c>
      <c r="B153" s="46" t="s">
        <v>275</v>
      </c>
      <c r="C153" s="47">
        <v>3170</v>
      </c>
      <c r="D153" s="48">
        <v>1497508</v>
      </c>
      <c r="E153" s="49">
        <f t="shared" si="4"/>
        <v>4.1660444041666228E-4</v>
      </c>
      <c r="F153" s="50" t="s">
        <v>274</v>
      </c>
      <c r="G153" s="51">
        <v>1021601623702</v>
      </c>
      <c r="H153" s="52"/>
      <c r="J153" s="54"/>
      <c r="L153" s="54"/>
    </row>
    <row r="154" spans="1:12" s="53" customFormat="1" ht="24.75" customHeight="1" x14ac:dyDescent="0.25">
      <c r="A154" s="45" t="s">
        <v>370</v>
      </c>
      <c r="B154" s="46" t="s">
        <v>371</v>
      </c>
      <c r="C154" s="47">
        <v>12900</v>
      </c>
      <c r="D154" s="48">
        <v>12619038</v>
      </c>
      <c r="E154" s="49">
        <f t="shared" si="4"/>
        <v>3.5105971150648928E-3</v>
      </c>
      <c r="F154" s="50" t="s">
        <v>274</v>
      </c>
      <c r="G154" s="51">
        <v>1021601623702</v>
      </c>
      <c r="H154" s="52"/>
      <c r="J154" s="54"/>
      <c r="L154" s="54"/>
    </row>
    <row r="155" spans="1:12" s="53" customFormat="1" ht="24.75" customHeight="1" x14ac:dyDescent="0.25">
      <c r="A155" s="45" t="s">
        <v>320</v>
      </c>
      <c r="B155" s="46" t="s">
        <v>321</v>
      </c>
      <c r="C155" s="47">
        <v>5270</v>
      </c>
      <c r="D155" s="48">
        <v>5026192.72</v>
      </c>
      <c r="E155" s="49">
        <f t="shared" si="4"/>
        <v>1.3982791447804631E-3</v>
      </c>
      <c r="F155" s="50" t="s">
        <v>215</v>
      </c>
      <c r="G155" s="51">
        <v>1027739893246</v>
      </c>
      <c r="H155" s="52"/>
      <c r="J155" s="54"/>
      <c r="L155" s="54"/>
    </row>
    <row r="156" spans="1:12" s="53" customFormat="1" ht="24.75" customHeight="1" x14ac:dyDescent="0.25">
      <c r="A156" s="45" t="s">
        <v>21</v>
      </c>
      <c r="B156" s="46" t="s">
        <v>170</v>
      </c>
      <c r="C156" s="47">
        <v>2825</v>
      </c>
      <c r="D156" s="48">
        <v>2760198.95</v>
      </c>
      <c r="E156" s="49">
        <f t="shared" si="4"/>
        <v>7.6788313585196804E-4</v>
      </c>
      <c r="F156" s="50" t="s">
        <v>293</v>
      </c>
      <c r="G156" s="56" t="s">
        <v>256</v>
      </c>
      <c r="H156" s="52"/>
      <c r="J156" s="54"/>
      <c r="L156" s="54"/>
    </row>
    <row r="157" spans="1:12" s="53" customFormat="1" ht="24.75" customHeight="1" x14ac:dyDescent="0.25">
      <c r="A157" s="45" t="s">
        <v>358</v>
      </c>
      <c r="B157" s="46" t="s">
        <v>359</v>
      </c>
      <c r="C157" s="47">
        <v>23</v>
      </c>
      <c r="D157" s="48">
        <v>23784.65</v>
      </c>
      <c r="E157" s="49">
        <f t="shared" si="4"/>
        <v>6.6168533348444E-6</v>
      </c>
      <c r="F157" s="50" t="s">
        <v>293</v>
      </c>
      <c r="G157" s="56" t="s">
        <v>256</v>
      </c>
      <c r="H157" s="52"/>
      <c r="J157" s="54"/>
      <c r="L157" s="54"/>
    </row>
    <row r="158" spans="1:12" s="53" customFormat="1" ht="24.75" customHeight="1" x14ac:dyDescent="0.25">
      <c r="A158" s="45" t="s">
        <v>372</v>
      </c>
      <c r="B158" s="46" t="s">
        <v>373</v>
      </c>
      <c r="C158" s="47">
        <v>22300</v>
      </c>
      <c r="D158" s="48">
        <v>21348682</v>
      </c>
      <c r="E158" s="49">
        <f t="shared" si="4"/>
        <v>5.9391707545090053E-3</v>
      </c>
      <c r="F158" s="50" t="s">
        <v>293</v>
      </c>
      <c r="G158" s="56" t="s">
        <v>256</v>
      </c>
      <c r="H158" s="52"/>
      <c r="J158" s="54"/>
      <c r="L158" s="54"/>
    </row>
    <row r="159" spans="1:12" s="53" customFormat="1" ht="24.75" customHeight="1" x14ac:dyDescent="0.25">
      <c r="A159" s="45" t="s">
        <v>4</v>
      </c>
      <c r="B159" s="46" t="s">
        <v>171</v>
      </c>
      <c r="C159" s="47">
        <v>3500</v>
      </c>
      <c r="D159" s="48">
        <v>3625306.62</v>
      </c>
      <c r="E159" s="49">
        <f t="shared" si="4"/>
        <v>1.0085547694996765E-3</v>
      </c>
      <c r="F159" s="50" t="s">
        <v>293</v>
      </c>
      <c r="G159" s="56" t="s">
        <v>256</v>
      </c>
      <c r="H159" s="52"/>
      <c r="J159" s="54"/>
      <c r="L159" s="54"/>
    </row>
    <row r="160" spans="1:12" s="53" customFormat="1" ht="24.75" customHeight="1" x14ac:dyDescent="0.25">
      <c r="A160" s="45" t="s">
        <v>322</v>
      </c>
      <c r="B160" s="46" t="s">
        <v>323</v>
      </c>
      <c r="C160" s="47">
        <v>6580</v>
      </c>
      <c r="D160" s="48">
        <v>6446689.2000000002</v>
      </c>
      <c r="E160" s="49">
        <f t="shared" si="4"/>
        <v>1.7934590978519918E-3</v>
      </c>
      <c r="F160" s="50" t="s">
        <v>228</v>
      </c>
      <c r="G160" s="51">
        <v>1025901702188</v>
      </c>
      <c r="H160" s="52"/>
      <c r="J160" s="54"/>
      <c r="L160" s="54"/>
    </row>
    <row r="161" spans="1:12" s="53" customFormat="1" ht="24.75" customHeight="1" x14ac:dyDescent="0.25">
      <c r="A161" s="45" t="s">
        <v>37</v>
      </c>
      <c r="B161" s="46" t="s">
        <v>172</v>
      </c>
      <c r="C161" s="47">
        <v>11100</v>
      </c>
      <c r="D161" s="48">
        <v>10200345</v>
      </c>
      <c r="E161" s="49">
        <f t="shared" si="4"/>
        <v>2.8377204133680084E-3</v>
      </c>
      <c r="F161" s="50" t="s">
        <v>228</v>
      </c>
      <c r="G161" s="51">
        <v>1025901702188</v>
      </c>
      <c r="H161" s="52"/>
      <c r="J161" s="54"/>
      <c r="L161" s="54"/>
    </row>
    <row r="162" spans="1:12" s="53" customFormat="1" ht="24.75" customHeight="1" x14ac:dyDescent="0.25">
      <c r="A162" s="45" t="s">
        <v>64</v>
      </c>
      <c r="B162" s="46" t="s">
        <v>126</v>
      </c>
      <c r="C162" s="47">
        <v>11000</v>
      </c>
      <c r="D162" s="48">
        <v>11152570</v>
      </c>
      <c r="E162" s="49">
        <f t="shared" si="4"/>
        <v>3.1026279552814778E-3</v>
      </c>
      <c r="F162" s="50" t="s">
        <v>291</v>
      </c>
      <c r="G162" s="56" t="s">
        <v>257</v>
      </c>
      <c r="H162" s="52"/>
      <c r="J162" s="54"/>
      <c r="L162" s="54"/>
    </row>
    <row r="163" spans="1:12" s="53" customFormat="1" ht="24.75" customHeight="1" x14ac:dyDescent="0.25">
      <c r="A163" s="45" t="s">
        <v>57</v>
      </c>
      <c r="B163" s="46" t="s">
        <v>127</v>
      </c>
      <c r="C163" s="47">
        <v>81250</v>
      </c>
      <c r="D163" s="48">
        <v>80529312.5</v>
      </c>
      <c r="E163" s="49">
        <f t="shared" ref="E163:E164" si="5">D163/$D$190</f>
        <v>2.2403131850515009E-2</v>
      </c>
      <c r="F163" s="50" t="s">
        <v>291</v>
      </c>
      <c r="G163" s="56" t="s">
        <v>257</v>
      </c>
      <c r="H163" s="52"/>
      <c r="J163" s="54"/>
      <c r="L163" s="54"/>
    </row>
    <row r="164" spans="1:12" s="53" customFormat="1" ht="24.75" customHeight="1" x14ac:dyDescent="0.25">
      <c r="A164" s="45" t="s">
        <v>89</v>
      </c>
      <c r="B164" s="46" t="s">
        <v>128</v>
      </c>
      <c r="C164" s="47">
        <v>3000</v>
      </c>
      <c r="D164" s="48">
        <v>3013456.83</v>
      </c>
      <c r="E164" s="49">
        <f t="shared" si="5"/>
        <v>8.3833909159878889E-4</v>
      </c>
      <c r="F164" s="50" t="s">
        <v>291</v>
      </c>
      <c r="G164" s="56" t="s">
        <v>257</v>
      </c>
      <c r="H164" s="52"/>
      <c r="J164" s="54"/>
      <c r="L164" s="54"/>
    </row>
    <row r="165" spans="1:12" s="53" customFormat="1" ht="24.75" customHeight="1" x14ac:dyDescent="0.25">
      <c r="A165" s="45" t="s">
        <v>35</v>
      </c>
      <c r="B165" s="46" t="s">
        <v>129</v>
      </c>
      <c r="C165" s="47">
        <v>10350</v>
      </c>
      <c r="D165" s="48">
        <v>10345067.710000001</v>
      </c>
      <c r="E165" s="49">
        <f t="shared" ref="E165:E189" si="6">D165/$D$190</f>
        <v>2.8779820504444935E-3</v>
      </c>
      <c r="F165" s="50" t="s">
        <v>291</v>
      </c>
      <c r="G165" s="56" t="s">
        <v>257</v>
      </c>
      <c r="H165" s="52"/>
      <c r="J165" s="54"/>
      <c r="L165" s="54"/>
    </row>
    <row r="166" spans="1:12" s="67" customFormat="1" ht="24.75" customHeight="1" x14ac:dyDescent="0.25">
      <c r="A166" s="45" t="s">
        <v>40</v>
      </c>
      <c r="B166" s="46" t="s">
        <v>130</v>
      </c>
      <c r="C166" s="47">
        <v>10700</v>
      </c>
      <c r="D166" s="48">
        <v>9834243.7400000002</v>
      </c>
      <c r="E166" s="49">
        <f t="shared" si="6"/>
        <v>2.7358716015031402E-3</v>
      </c>
      <c r="F166" s="50" t="s">
        <v>291</v>
      </c>
      <c r="G166" s="56" t="s">
        <v>257</v>
      </c>
      <c r="H166" s="52"/>
    </row>
    <row r="167" spans="1:12" s="67" customFormat="1" ht="24.75" customHeight="1" x14ac:dyDescent="0.25">
      <c r="A167" s="45" t="s">
        <v>53</v>
      </c>
      <c r="B167" s="46" t="s">
        <v>173</v>
      </c>
      <c r="C167" s="47">
        <v>56301</v>
      </c>
      <c r="D167" s="48">
        <v>55580910.210000001</v>
      </c>
      <c r="E167" s="49">
        <f t="shared" si="6"/>
        <v>1.5462524404467824E-2</v>
      </c>
      <c r="F167" s="50" t="s">
        <v>229</v>
      </c>
      <c r="G167" s="56" t="s">
        <v>258</v>
      </c>
      <c r="H167" s="52"/>
    </row>
    <row r="168" spans="1:12" s="67" customFormat="1" ht="24.75" customHeight="1" x14ac:dyDescent="0.25">
      <c r="A168" s="45" t="s">
        <v>374</v>
      </c>
      <c r="B168" s="46" t="s">
        <v>375</v>
      </c>
      <c r="C168" s="47">
        <v>10000</v>
      </c>
      <c r="D168" s="48">
        <v>9909700</v>
      </c>
      <c r="E168" s="49">
        <f t="shared" si="6"/>
        <v>2.7568634178895862E-3</v>
      </c>
      <c r="F168" s="50" t="s">
        <v>229</v>
      </c>
      <c r="G168" s="68" t="s">
        <v>258</v>
      </c>
      <c r="H168" s="52"/>
      <c r="I168" s="69"/>
    </row>
    <row r="169" spans="1:12" s="67" customFormat="1" ht="24.75" customHeight="1" x14ac:dyDescent="0.25">
      <c r="A169" s="45" t="s">
        <v>303</v>
      </c>
      <c r="B169" s="46" t="s">
        <v>174</v>
      </c>
      <c r="C169" s="47">
        <v>10839</v>
      </c>
      <c r="D169" s="48">
        <v>10442285.119999999</v>
      </c>
      <c r="E169" s="49">
        <f t="shared" si="6"/>
        <v>2.9050277855536258E-3</v>
      </c>
      <c r="F169" s="50" t="s">
        <v>229</v>
      </c>
      <c r="G169" s="56" t="s">
        <v>258</v>
      </c>
      <c r="H169" s="52"/>
      <c r="I169" s="69"/>
    </row>
    <row r="170" spans="1:12" s="67" customFormat="1" ht="24.75" customHeight="1" x14ac:dyDescent="0.25">
      <c r="A170" s="45" t="s">
        <v>26</v>
      </c>
      <c r="B170" s="46" t="s">
        <v>175</v>
      </c>
      <c r="C170" s="47">
        <v>4272</v>
      </c>
      <c r="D170" s="48">
        <v>4283833.4400000004</v>
      </c>
      <c r="E170" s="49">
        <f t="shared" si="6"/>
        <v>1.1917559259178485E-3</v>
      </c>
      <c r="F170" s="50" t="s">
        <v>230</v>
      </c>
      <c r="G170" s="51">
        <v>1027402694186</v>
      </c>
      <c r="H170" s="52"/>
      <c r="I170" s="69"/>
    </row>
    <row r="171" spans="1:12" s="67" customFormat="1" ht="24.75" customHeight="1" x14ac:dyDescent="0.25">
      <c r="A171" s="45" t="s">
        <v>61</v>
      </c>
      <c r="B171" s="70" t="s">
        <v>176</v>
      </c>
      <c r="C171" s="47">
        <v>15500</v>
      </c>
      <c r="D171" s="48">
        <v>14556050</v>
      </c>
      <c r="E171" s="49">
        <f t="shared" si="6"/>
        <v>4.0494708976025222E-3</v>
      </c>
      <c r="F171" s="71" t="s">
        <v>230</v>
      </c>
      <c r="G171" s="51">
        <v>1027402694186</v>
      </c>
      <c r="H171" s="52"/>
      <c r="I171" s="69"/>
    </row>
    <row r="172" spans="1:12" s="67" customFormat="1" ht="24.75" customHeight="1" x14ac:dyDescent="0.25">
      <c r="A172" s="45" t="s">
        <v>36</v>
      </c>
      <c r="B172" s="70" t="s">
        <v>177</v>
      </c>
      <c r="C172" s="47">
        <v>5600</v>
      </c>
      <c r="D172" s="48">
        <v>5465544</v>
      </c>
      <c r="E172" s="49">
        <f t="shared" si="6"/>
        <v>1.5205060004304792E-3</v>
      </c>
      <c r="F172" s="71" t="s">
        <v>230</v>
      </c>
      <c r="G172" s="51">
        <v>1027402694186</v>
      </c>
      <c r="H172" s="52"/>
      <c r="I172" s="69"/>
    </row>
    <row r="173" spans="1:12" s="53" customFormat="1" ht="24.75" customHeight="1" x14ac:dyDescent="0.25">
      <c r="A173" s="45" t="s">
        <v>299</v>
      </c>
      <c r="B173" s="70" t="s">
        <v>101</v>
      </c>
      <c r="C173" s="47">
        <v>250000</v>
      </c>
      <c r="D173" s="48">
        <v>587250</v>
      </c>
      <c r="E173" s="49">
        <f t="shared" si="6"/>
        <v>1.6337205386193925E-4</v>
      </c>
      <c r="F173" s="71" t="s">
        <v>292</v>
      </c>
      <c r="G173" s="51">
        <v>1058602056985</v>
      </c>
      <c r="H173" s="52"/>
      <c r="J173" s="54"/>
      <c r="L173" s="54"/>
    </row>
    <row r="174" spans="1:12" s="53" customFormat="1" ht="25.5" customHeight="1" x14ac:dyDescent="0.25">
      <c r="A174" s="72" t="s">
        <v>422</v>
      </c>
      <c r="B174" s="73" t="s">
        <v>462</v>
      </c>
      <c r="C174" s="74"/>
      <c r="D174" s="48">
        <v>13249076.68</v>
      </c>
      <c r="E174" s="49">
        <f t="shared" si="6"/>
        <v>3.6858729144077025E-3</v>
      </c>
      <c r="F174" s="75" t="s">
        <v>205</v>
      </c>
      <c r="G174" s="56" t="s">
        <v>253</v>
      </c>
      <c r="H174" s="76"/>
      <c r="J174" s="54"/>
      <c r="L174" s="54"/>
    </row>
    <row r="175" spans="1:12" s="53" customFormat="1" ht="24.75" customHeight="1" x14ac:dyDescent="0.25">
      <c r="A175" s="72" t="s">
        <v>422</v>
      </c>
      <c r="B175" s="73" t="s">
        <v>103</v>
      </c>
      <c r="C175" s="74"/>
      <c r="D175" s="48">
        <v>11199584.869999999</v>
      </c>
      <c r="E175" s="49">
        <f t="shared" si="6"/>
        <v>3.1157074203712215E-3</v>
      </c>
      <c r="F175" s="75" t="s">
        <v>205</v>
      </c>
      <c r="G175" s="56" t="s">
        <v>253</v>
      </c>
      <c r="H175" s="76"/>
      <c r="J175" s="54"/>
      <c r="L175" s="54"/>
    </row>
    <row r="176" spans="1:12" s="53" customFormat="1" ht="24.75" customHeight="1" x14ac:dyDescent="0.25">
      <c r="A176" s="72" t="s">
        <v>422</v>
      </c>
      <c r="B176" s="73" t="s">
        <v>390</v>
      </c>
      <c r="C176" s="74"/>
      <c r="D176" s="48">
        <v>25099338.530000001</v>
      </c>
      <c r="E176" s="49">
        <f t="shared" si="6"/>
        <v>6.9825976776878799E-3</v>
      </c>
      <c r="F176" s="77" t="s">
        <v>205</v>
      </c>
      <c r="G176" s="56" t="s">
        <v>253</v>
      </c>
      <c r="H176" s="76"/>
      <c r="J176" s="54"/>
      <c r="L176" s="54"/>
    </row>
    <row r="177" spans="1:12" s="53" customFormat="1" ht="24.75" customHeight="1" x14ac:dyDescent="0.25">
      <c r="A177" s="72" t="s">
        <v>422</v>
      </c>
      <c r="B177" s="73" t="s">
        <v>463</v>
      </c>
      <c r="C177" s="74"/>
      <c r="D177" s="48">
        <v>99999400.370000005</v>
      </c>
      <c r="E177" s="49">
        <f t="shared" si="6"/>
        <v>2.7819680584775255E-2</v>
      </c>
      <c r="F177" s="77" t="s">
        <v>205</v>
      </c>
      <c r="G177" s="56" t="s">
        <v>253</v>
      </c>
      <c r="H177" s="76"/>
      <c r="J177" s="54"/>
      <c r="L177" s="54"/>
    </row>
    <row r="178" spans="1:12" s="53" customFormat="1" ht="24.75" customHeight="1" x14ac:dyDescent="0.25">
      <c r="A178" s="72" t="s">
        <v>421</v>
      </c>
      <c r="B178" s="73" t="s">
        <v>462</v>
      </c>
      <c r="C178" s="74"/>
      <c r="D178" s="48">
        <v>217.78</v>
      </c>
      <c r="E178" s="49">
        <f t="shared" si="6"/>
        <v>6.0586063669737134E-8</v>
      </c>
      <c r="F178" s="75" t="s">
        <v>205</v>
      </c>
      <c r="G178" s="56" t="s">
        <v>253</v>
      </c>
      <c r="H178" s="76"/>
      <c r="J178" s="54"/>
      <c r="L178" s="54"/>
    </row>
    <row r="179" spans="1:12" s="53" customFormat="1" ht="24.75" customHeight="1" x14ac:dyDescent="0.25">
      <c r="A179" s="72" t="s">
        <v>421</v>
      </c>
      <c r="B179" s="73" t="s">
        <v>103</v>
      </c>
      <c r="C179" s="74"/>
      <c r="D179" s="48">
        <v>264.14</v>
      </c>
      <c r="E179" s="49">
        <f t="shared" si="6"/>
        <v>7.3483344924806534E-8</v>
      </c>
      <c r="F179" s="77" t="s">
        <v>205</v>
      </c>
      <c r="G179" s="56" t="s">
        <v>253</v>
      </c>
      <c r="H179" s="76"/>
      <c r="J179" s="54"/>
      <c r="L179" s="54"/>
    </row>
    <row r="180" spans="1:12" s="53" customFormat="1" ht="24.75" customHeight="1" x14ac:dyDescent="0.25">
      <c r="A180" s="72" t="s">
        <v>421</v>
      </c>
      <c r="B180" s="73" t="s">
        <v>390</v>
      </c>
      <c r="C180" s="74"/>
      <c r="D180" s="48">
        <v>532.30999999999995</v>
      </c>
      <c r="E180" s="49">
        <f t="shared" si="6"/>
        <v>1.4808782969987038E-7</v>
      </c>
      <c r="F180" s="75" t="s">
        <v>205</v>
      </c>
      <c r="G180" s="56" t="s">
        <v>253</v>
      </c>
      <c r="H180" s="76"/>
      <c r="J180" s="54"/>
      <c r="L180" s="54"/>
    </row>
    <row r="181" spans="1:12" s="53" customFormat="1" ht="40.5" customHeight="1" x14ac:dyDescent="0.25">
      <c r="A181" s="72" t="s">
        <v>421</v>
      </c>
      <c r="B181" s="73" t="s">
        <v>463</v>
      </c>
      <c r="C181" s="74"/>
      <c r="D181" s="48">
        <v>2120.83</v>
      </c>
      <c r="E181" s="49">
        <f t="shared" si="6"/>
        <v>5.9001166963306368E-7</v>
      </c>
      <c r="F181" s="77" t="s">
        <v>205</v>
      </c>
      <c r="G181" s="56" t="s">
        <v>253</v>
      </c>
      <c r="H181" s="76"/>
      <c r="J181" s="54"/>
      <c r="L181" s="54"/>
    </row>
    <row r="182" spans="1:12" s="53" customFormat="1" ht="24.75" customHeight="1" x14ac:dyDescent="0.25">
      <c r="A182" s="72" t="s">
        <v>461</v>
      </c>
      <c r="B182" s="73"/>
      <c r="C182" s="74"/>
      <c r="D182" s="48">
        <v>4753.58</v>
      </c>
      <c r="E182" s="49">
        <f t="shared" si="6"/>
        <v>1.3224387020809489E-6</v>
      </c>
      <c r="F182" s="78" t="s">
        <v>263</v>
      </c>
      <c r="G182" s="79">
        <v>1027708015576</v>
      </c>
      <c r="H182" s="76"/>
      <c r="J182" s="54"/>
      <c r="L182" s="54"/>
    </row>
    <row r="183" spans="1:12" s="53" customFormat="1" ht="24.75" customHeight="1" x14ac:dyDescent="0.25">
      <c r="A183" s="72" t="s">
        <v>464</v>
      </c>
      <c r="B183" s="73" t="s">
        <v>104</v>
      </c>
      <c r="C183" s="74"/>
      <c r="D183" s="48">
        <v>-18250</v>
      </c>
      <c r="E183" s="49">
        <f t="shared" si="6"/>
        <v>-5.0771221506690359E-6</v>
      </c>
      <c r="F183" s="77" t="s">
        <v>205</v>
      </c>
      <c r="G183" s="56" t="s">
        <v>253</v>
      </c>
      <c r="H183" s="76"/>
      <c r="J183" s="54"/>
      <c r="L183" s="54"/>
    </row>
    <row r="184" spans="1:12" s="53" customFormat="1" ht="24.75" customHeight="1" x14ac:dyDescent="0.25">
      <c r="A184" s="72" t="s">
        <v>262</v>
      </c>
      <c r="B184" s="46"/>
      <c r="C184" s="74"/>
      <c r="D184" s="80">
        <v>54891.54</v>
      </c>
      <c r="E184" s="49">
        <f t="shared" si="6"/>
        <v>1.5270742664018381E-5</v>
      </c>
      <c r="F184" s="78" t="s">
        <v>339</v>
      </c>
      <c r="G184" s="79">
        <v>1027700067328</v>
      </c>
      <c r="H184" s="78"/>
      <c r="J184" s="54"/>
      <c r="L184" s="54"/>
    </row>
    <row r="185" spans="1:12" s="53" customFormat="1" ht="24.75" customHeight="1" x14ac:dyDescent="0.25">
      <c r="A185" s="72" t="s">
        <v>262</v>
      </c>
      <c r="B185" s="46"/>
      <c r="C185" s="74"/>
      <c r="D185" s="80">
        <v>1042131.98</v>
      </c>
      <c r="E185" s="49">
        <f t="shared" si="6"/>
        <v>2.8991952655225099E-4</v>
      </c>
      <c r="F185" s="78" t="s">
        <v>282</v>
      </c>
      <c r="G185" s="66" t="s">
        <v>261</v>
      </c>
      <c r="H185" s="78"/>
      <c r="J185" s="54"/>
      <c r="L185" s="54"/>
    </row>
    <row r="186" spans="1:12" s="53" customFormat="1" ht="24.75" customHeight="1" x14ac:dyDescent="0.25">
      <c r="A186" s="72" t="s">
        <v>262</v>
      </c>
      <c r="B186" s="46"/>
      <c r="C186" s="74"/>
      <c r="D186" s="80">
        <v>29619.45</v>
      </c>
      <c r="E186" s="49">
        <f t="shared" si="6"/>
        <v>8.2400857909936438E-6</v>
      </c>
      <c r="F186" s="78" t="s">
        <v>263</v>
      </c>
      <c r="G186" s="79">
        <v>1027708015576</v>
      </c>
      <c r="H186" s="78"/>
      <c r="J186" s="54"/>
      <c r="L186" s="54"/>
    </row>
    <row r="187" spans="1:12" s="53" customFormat="1" ht="24.75" customHeight="1" x14ac:dyDescent="0.25">
      <c r="A187" s="72" t="s">
        <v>262</v>
      </c>
      <c r="B187" s="46"/>
      <c r="C187" s="74"/>
      <c r="D187" s="80">
        <v>381101.91</v>
      </c>
      <c r="E187" s="49">
        <f t="shared" si="6"/>
        <v>1.0602196980401519E-4</v>
      </c>
      <c r="F187" s="78" t="s">
        <v>326</v>
      </c>
      <c r="G187" s="79">
        <v>1027700075941</v>
      </c>
      <c r="H187" s="78"/>
      <c r="J187" s="54"/>
      <c r="L187" s="54"/>
    </row>
    <row r="188" spans="1:12" s="53" customFormat="1" ht="24.75" customHeight="1" x14ac:dyDescent="0.25">
      <c r="A188" s="81" t="s">
        <v>294</v>
      </c>
      <c r="B188" s="46"/>
      <c r="C188" s="74"/>
      <c r="D188" s="80">
        <v>37324173.18</v>
      </c>
      <c r="E188" s="49">
        <f t="shared" si="6"/>
        <v>1.0383528022333433E-2</v>
      </c>
      <c r="F188" s="78" t="s">
        <v>282</v>
      </c>
      <c r="G188" s="66" t="s">
        <v>261</v>
      </c>
      <c r="H188" s="82"/>
      <c r="J188" s="54"/>
      <c r="L188" s="54"/>
    </row>
    <row r="189" spans="1:12" s="53" customFormat="1" ht="24.75" customHeight="1" x14ac:dyDescent="0.25">
      <c r="A189" s="81" t="s">
        <v>294</v>
      </c>
      <c r="B189" s="46"/>
      <c r="C189" s="74"/>
      <c r="D189" s="83">
        <v>133886.39999999999</v>
      </c>
      <c r="E189" s="49">
        <f t="shared" si="6"/>
        <v>3.7246992170593692E-5</v>
      </c>
      <c r="F189" s="50" t="s">
        <v>204</v>
      </c>
      <c r="G189" s="66" t="s">
        <v>259</v>
      </c>
      <c r="H189" s="76"/>
      <c r="J189" s="54"/>
      <c r="L189" s="54"/>
    </row>
    <row r="190" spans="1:12" s="89" customFormat="1" ht="12" x14ac:dyDescent="0.2">
      <c r="A190" s="30"/>
      <c r="B190" s="30"/>
      <c r="C190" s="84"/>
      <c r="D190" s="85">
        <f>SUM(D5:D189)</f>
        <v>3594556021.7799983</v>
      </c>
      <c r="E190" s="86">
        <f>SUM(E5:E189)</f>
        <v>1.0000000000000011</v>
      </c>
      <c r="F190" s="87"/>
      <c r="G190" s="88"/>
      <c r="J190" s="90"/>
      <c r="L190" s="90"/>
    </row>
    <row r="191" spans="1:12" s="89" customFormat="1" ht="12" x14ac:dyDescent="0.2">
      <c r="A191" s="30"/>
      <c r="B191" s="30"/>
      <c r="C191" s="84"/>
      <c r="E191" s="91"/>
      <c r="F191" s="87"/>
      <c r="G191" s="88"/>
      <c r="J191" s="90"/>
      <c r="L191" s="90"/>
    </row>
    <row r="192" spans="1:12" s="89" customFormat="1" ht="12" x14ac:dyDescent="0.2">
      <c r="A192" s="30"/>
      <c r="B192" s="30"/>
      <c r="C192" s="84"/>
      <c r="D192" s="30"/>
      <c r="E192" s="87"/>
      <c r="F192" s="87"/>
      <c r="G192" s="88"/>
      <c r="J192" s="90"/>
      <c r="L192" s="90"/>
    </row>
    <row r="193" spans="1:12" s="89" customFormat="1" ht="12" x14ac:dyDescent="0.2">
      <c r="A193" s="30"/>
      <c r="B193" s="30"/>
      <c r="C193" s="84"/>
      <c r="D193" s="29">
        <v>3594556021.7800002</v>
      </c>
      <c r="E193" s="91" t="s">
        <v>420</v>
      </c>
      <c r="F193" s="87"/>
      <c r="G193" s="88"/>
      <c r="J193" s="90"/>
      <c r="L193" s="90"/>
    </row>
    <row r="194" spans="1:12" s="15" customFormat="1" ht="12" x14ac:dyDescent="0.2">
      <c r="A194" s="17"/>
      <c r="B194" s="17"/>
      <c r="C194" s="18"/>
      <c r="D194" s="27"/>
      <c r="E194" s="19"/>
      <c r="F194" s="19"/>
      <c r="G194" s="20"/>
      <c r="J194" s="16"/>
      <c r="L194" s="16"/>
    </row>
    <row r="195" spans="1:12" s="15" customFormat="1" ht="12" x14ac:dyDescent="0.2">
      <c r="A195" s="17"/>
      <c r="B195" s="17"/>
      <c r="C195" s="18"/>
      <c r="D195" s="28">
        <f>D193-D190</f>
        <v>0</v>
      </c>
      <c r="E195" s="19"/>
      <c r="F195" s="19"/>
      <c r="G195" s="20"/>
      <c r="J195" s="16"/>
      <c r="L195" s="16"/>
    </row>
    <row r="196" spans="1:12" s="15" customFormat="1" ht="12" x14ac:dyDescent="0.2">
      <c r="A196" s="17"/>
      <c r="B196" s="17"/>
      <c r="C196" s="18"/>
      <c r="D196" s="27"/>
      <c r="E196" s="19"/>
      <c r="F196" s="19"/>
      <c r="G196" s="20"/>
      <c r="J196" s="16"/>
      <c r="L196" s="16"/>
    </row>
    <row r="197" spans="1:12" s="15" customFormat="1" ht="12" x14ac:dyDescent="0.2">
      <c r="A197" s="17"/>
      <c r="B197" s="17"/>
      <c r="C197" s="18"/>
      <c r="D197" s="29">
        <v>3486763869.1900001</v>
      </c>
      <c r="E197" s="19"/>
      <c r="F197" s="19"/>
      <c r="G197" s="20"/>
      <c r="J197" s="16"/>
      <c r="L197" s="16"/>
    </row>
    <row r="198" spans="1:12" s="15" customFormat="1" ht="12" x14ac:dyDescent="0.2">
      <c r="A198" s="17"/>
      <c r="B198" s="17"/>
      <c r="C198" s="18"/>
      <c r="D198" s="30"/>
      <c r="E198" s="19"/>
      <c r="F198" s="19"/>
      <c r="G198" s="20"/>
      <c r="J198" s="16"/>
      <c r="L198" s="16"/>
    </row>
    <row r="199" spans="1:12" s="15" customFormat="1" ht="12" x14ac:dyDescent="0.2">
      <c r="A199" s="17"/>
      <c r="B199" s="17"/>
      <c r="C199" s="18"/>
      <c r="D199" s="30"/>
      <c r="E199" s="19"/>
      <c r="F199" s="19"/>
      <c r="G199" s="20"/>
      <c r="J199" s="16"/>
      <c r="L199" s="16"/>
    </row>
    <row r="200" spans="1:12" s="15" customFormat="1" ht="12" x14ac:dyDescent="0.2">
      <c r="A200" s="17"/>
      <c r="B200" s="17"/>
      <c r="C200" s="18"/>
      <c r="D200" s="30">
        <f>D190-D197</f>
        <v>107792152.58999825</v>
      </c>
      <c r="E200" s="19"/>
      <c r="F200" s="19"/>
      <c r="G200" s="20"/>
      <c r="J200" s="16"/>
      <c r="L200" s="16"/>
    </row>
    <row r="201" spans="1:12" s="15" customFormat="1" ht="12" x14ac:dyDescent="0.2">
      <c r="A201" s="17"/>
      <c r="B201" s="17"/>
      <c r="C201" s="18"/>
      <c r="D201" s="30"/>
      <c r="E201" s="19"/>
      <c r="F201" s="19"/>
      <c r="G201" s="20"/>
      <c r="J201" s="16"/>
      <c r="L201" s="16"/>
    </row>
    <row r="202" spans="1:12" s="15" customFormat="1" ht="12" x14ac:dyDescent="0.2">
      <c r="A202" s="17"/>
      <c r="B202" s="17"/>
      <c r="C202" s="18"/>
      <c r="D202" s="17"/>
      <c r="E202" s="19"/>
      <c r="F202" s="19"/>
      <c r="G202" s="20"/>
      <c r="J202" s="16"/>
      <c r="L202" s="16"/>
    </row>
    <row r="203" spans="1:12" s="15" customFormat="1" ht="12" x14ac:dyDescent="0.2">
      <c r="A203" s="17"/>
      <c r="B203" s="17"/>
      <c r="C203" s="18"/>
      <c r="D203" s="17"/>
      <c r="E203" s="19"/>
      <c r="F203" s="19"/>
      <c r="G203" s="20"/>
      <c r="J203" s="16"/>
      <c r="L203" s="16"/>
    </row>
    <row r="204" spans="1:12" s="15" customFormat="1" ht="12" x14ac:dyDescent="0.2">
      <c r="A204" s="17"/>
      <c r="B204" s="17"/>
      <c r="C204" s="18"/>
      <c r="D204" s="17"/>
      <c r="E204" s="19"/>
      <c r="F204" s="19"/>
      <c r="G204" s="20"/>
      <c r="J204" s="16"/>
      <c r="L204" s="16"/>
    </row>
    <row r="205" spans="1:12" s="15" customFormat="1" ht="12" x14ac:dyDescent="0.2">
      <c r="A205" s="17"/>
      <c r="B205" s="17"/>
      <c r="C205" s="18"/>
      <c r="D205" s="17"/>
      <c r="E205" s="19"/>
      <c r="F205" s="19"/>
      <c r="G205" s="20"/>
      <c r="J205" s="16"/>
      <c r="L205" s="16"/>
    </row>
    <row r="206" spans="1:12" s="15" customFormat="1" ht="12" x14ac:dyDescent="0.2">
      <c r="A206" s="17"/>
      <c r="B206" s="17"/>
      <c r="C206" s="18"/>
      <c r="D206" s="17"/>
      <c r="E206" s="19"/>
      <c r="F206" s="19"/>
      <c r="G206" s="20"/>
      <c r="J206" s="16"/>
      <c r="L206" s="16"/>
    </row>
    <row r="207" spans="1:12" s="15" customFormat="1" ht="12" x14ac:dyDescent="0.2">
      <c r="A207" s="17"/>
      <c r="B207" s="17"/>
      <c r="C207" s="18"/>
      <c r="D207" s="17"/>
      <c r="E207" s="19"/>
      <c r="F207" s="19"/>
      <c r="G207" s="20"/>
      <c r="J207" s="16"/>
      <c r="L207" s="16"/>
    </row>
    <row r="208" spans="1:12" s="15" customFormat="1" ht="12" x14ac:dyDescent="0.2">
      <c r="A208" s="17"/>
      <c r="B208" s="17"/>
      <c r="C208" s="18"/>
      <c r="D208" s="17"/>
      <c r="E208" s="19"/>
      <c r="F208" s="19"/>
      <c r="G208" s="20"/>
      <c r="J208" s="16"/>
      <c r="L208" s="16"/>
    </row>
    <row r="209" spans="1:12" s="15" customFormat="1" ht="12" x14ac:dyDescent="0.2">
      <c r="A209" s="17"/>
      <c r="B209" s="17"/>
      <c r="C209" s="18"/>
      <c r="D209" s="17"/>
      <c r="E209" s="19"/>
      <c r="F209" s="19"/>
      <c r="G209" s="20"/>
      <c r="J209" s="16"/>
      <c r="L209" s="16"/>
    </row>
    <row r="210" spans="1:12" s="15" customFormat="1" ht="12" x14ac:dyDescent="0.2">
      <c r="A210" s="17"/>
      <c r="B210" s="17"/>
      <c r="C210" s="18"/>
      <c r="D210" s="17"/>
      <c r="E210" s="19"/>
      <c r="F210" s="19"/>
      <c r="G210" s="20"/>
      <c r="J210" s="16"/>
      <c r="L210" s="16"/>
    </row>
    <row r="211" spans="1:12" s="15" customFormat="1" ht="12" x14ac:dyDescent="0.2">
      <c r="A211" s="17"/>
      <c r="B211" s="17"/>
      <c r="C211" s="18"/>
      <c r="D211" s="17"/>
      <c r="E211" s="19"/>
      <c r="F211" s="19"/>
      <c r="G211" s="20"/>
      <c r="J211" s="16"/>
      <c r="L211" s="16"/>
    </row>
    <row r="212" spans="1:12" s="15" customFormat="1" ht="12" x14ac:dyDescent="0.2">
      <c r="A212" s="17"/>
      <c r="B212" s="17"/>
      <c r="C212" s="18"/>
      <c r="D212" s="17"/>
      <c r="E212" s="19"/>
      <c r="F212" s="19"/>
      <c r="G212" s="20"/>
      <c r="J212" s="16"/>
      <c r="L212" s="16"/>
    </row>
    <row r="213" spans="1:12" s="15" customFormat="1" ht="12" x14ac:dyDescent="0.2">
      <c r="A213" s="17"/>
      <c r="B213" s="17"/>
      <c r="C213" s="18"/>
      <c r="D213" s="17"/>
      <c r="E213" s="19"/>
      <c r="F213" s="19"/>
      <c r="G213" s="20"/>
      <c r="J213" s="16"/>
      <c r="L213" s="16"/>
    </row>
    <row r="214" spans="1:12" s="15" customFormat="1" ht="12" x14ac:dyDescent="0.2">
      <c r="A214" s="17"/>
      <c r="B214" s="17"/>
      <c r="C214" s="18"/>
      <c r="D214" s="17"/>
      <c r="E214" s="19"/>
      <c r="F214" s="19"/>
      <c r="G214" s="20"/>
      <c r="J214" s="16"/>
      <c r="L214" s="16"/>
    </row>
    <row r="215" spans="1:12" s="15" customFormat="1" ht="12" x14ac:dyDescent="0.2">
      <c r="A215" s="17"/>
      <c r="B215" s="17"/>
      <c r="C215" s="18"/>
      <c r="D215" s="17"/>
      <c r="E215" s="19"/>
      <c r="F215" s="19"/>
      <c r="G215" s="20"/>
      <c r="J215" s="16"/>
      <c r="L215" s="16"/>
    </row>
    <row r="216" spans="1:12" s="15" customFormat="1" ht="12" x14ac:dyDescent="0.2">
      <c r="A216" s="17"/>
      <c r="B216" s="17"/>
      <c r="C216" s="18"/>
      <c r="D216" s="17"/>
      <c r="E216" s="19"/>
      <c r="F216" s="19"/>
      <c r="G216" s="20"/>
      <c r="J216" s="16"/>
      <c r="L216" s="16"/>
    </row>
    <row r="217" spans="1:12" s="15" customFormat="1" ht="12" x14ac:dyDescent="0.2">
      <c r="A217" s="17"/>
      <c r="B217" s="17"/>
      <c r="C217" s="18"/>
      <c r="D217" s="17"/>
      <c r="E217" s="19"/>
      <c r="F217" s="19"/>
      <c r="G217" s="20"/>
      <c r="J217" s="16"/>
      <c r="L217" s="16"/>
    </row>
    <row r="218" spans="1:12" s="15" customFormat="1" ht="12" x14ac:dyDescent="0.2">
      <c r="A218" s="17"/>
      <c r="B218" s="17"/>
      <c r="C218" s="18"/>
      <c r="D218" s="17"/>
      <c r="E218" s="19"/>
      <c r="F218" s="19"/>
      <c r="G218" s="20"/>
      <c r="J218" s="16"/>
      <c r="L218" s="16"/>
    </row>
    <row r="219" spans="1:12" s="15" customFormat="1" ht="12" x14ac:dyDescent="0.2">
      <c r="A219" s="17"/>
      <c r="B219" s="17"/>
      <c r="C219" s="18"/>
      <c r="D219" s="17"/>
      <c r="E219" s="19"/>
      <c r="F219" s="19"/>
      <c r="G219" s="20"/>
      <c r="J219" s="16"/>
      <c r="L219" s="16"/>
    </row>
    <row r="220" spans="1:12" s="15" customFormat="1" ht="12" x14ac:dyDescent="0.2">
      <c r="A220" s="17"/>
      <c r="B220" s="17"/>
      <c r="C220" s="18"/>
      <c r="D220" s="17"/>
      <c r="E220" s="19"/>
      <c r="F220" s="19"/>
      <c r="G220" s="20"/>
      <c r="J220" s="16"/>
      <c r="L220" s="16"/>
    </row>
    <row r="221" spans="1:12" s="15" customFormat="1" ht="12" x14ac:dyDescent="0.2">
      <c r="A221" s="17"/>
      <c r="B221" s="17"/>
      <c r="C221" s="18"/>
      <c r="D221" s="17"/>
      <c r="E221" s="19"/>
      <c r="F221" s="19"/>
      <c r="G221" s="20"/>
      <c r="J221" s="16"/>
      <c r="L221" s="16"/>
    </row>
    <row r="222" spans="1:12" s="15" customFormat="1" ht="12" x14ac:dyDescent="0.2">
      <c r="A222" s="17"/>
      <c r="B222" s="17"/>
      <c r="C222" s="18"/>
      <c r="D222" s="17"/>
      <c r="E222" s="19"/>
      <c r="F222" s="19"/>
      <c r="G222" s="20"/>
      <c r="J222" s="16"/>
      <c r="L222" s="16"/>
    </row>
    <row r="223" spans="1:12" s="15" customFormat="1" ht="12" x14ac:dyDescent="0.2">
      <c r="A223" s="17"/>
      <c r="B223" s="17"/>
      <c r="C223" s="18"/>
      <c r="D223" s="17"/>
      <c r="E223" s="19"/>
      <c r="F223" s="19"/>
      <c r="G223" s="20"/>
      <c r="J223" s="16"/>
      <c r="L223" s="16"/>
    </row>
    <row r="224" spans="1:12" s="15" customFormat="1" ht="12" x14ac:dyDescent="0.2">
      <c r="A224" s="17"/>
      <c r="B224" s="17"/>
      <c r="C224" s="18"/>
      <c r="D224" s="17"/>
      <c r="E224" s="19"/>
      <c r="F224" s="19"/>
      <c r="G224" s="20"/>
      <c r="J224" s="16"/>
      <c r="L224" s="16"/>
    </row>
    <row r="225" spans="1:12" s="15" customFormat="1" ht="12" x14ac:dyDescent="0.2">
      <c r="A225" s="17"/>
      <c r="B225" s="17"/>
      <c r="C225" s="18"/>
      <c r="D225" s="17"/>
      <c r="E225" s="19"/>
      <c r="F225" s="19"/>
      <c r="G225" s="20"/>
      <c r="J225" s="16"/>
      <c r="L225" s="16"/>
    </row>
    <row r="226" spans="1:12" s="15" customFormat="1" ht="12" x14ac:dyDescent="0.2">
      <c r="A226" s="17"/>
      <c r="B226" s="17"/>
      <c r="C226" s="18"/>
      <c r="D226" s="17"/>
      <c r="E226" s="19"/>
      <c r="F226" s="19"/>
      <c r="G226" s="20"/>
      <c r="J226" s="16"/>
      <c r="L226" s="16"/>
    </row>
    <row r="227" spans="1:12" s="15" customFormat="1" ht="12" x14ac:dyDescent="0.2">
      <c r="A227" s="17"/>
      <c r="B227" s="17"/>
      <c r="C227" s="18"/>
      <c r="D227" s="17"/>
      <c r="E227" s="19"/>
      <c r="F227" s="19"/>
      <c r="G227" s="20"/>
      <c r="J227" s="16"/>
      <c r="L227" s="16"/>
    </row>
    <row r="228" spans="1:12" s="15" customFormat="1" ht="12" x14ac:dyDescent="0.2">
      <c r="A228" s="17"/>
      <c r="B228" s="17"/>
      <c r="C228" s="18"/>
      <c r="D228" s="17"/>
      <c r="E228" s="19"/>
      <c r="F228" s="19"/>
      <c r="G228" s="20"/>
      <c r="J228" s="16"/>
      <c r="L228" s="16"/>
    </row>
    <row r="229" spans="1:12" s="15" customFormat="1" ht="12" x14ac:dyDescent="0.2">
      <c r="A229" s="17"/>
      <c r="B229" s="17"/>
      <c r="C229" s="18"/>
      <c r="D229" s="17"/>
      <c r="E229" s="19"/>
      <c r="F229" s="19"/>
      <c r="G229" s="20"/>
      <c r="J229" s="16"/>
      <c r="L229" s="16"/>
    </row>
    <row r="230" spans="1:12" s="15" customFormat="1" ht="12" x14ac:dyDescent="0.2">
      <c r="A230" s="17"/>
      <c r="B230" s="17"/>
      <c r="C230" s="18"/>
      <c r="D230" s="17"/>
      <c r="E230" s="19"/>
      <c r="F230" s="19"/>
      <c r="G230" s="20"/>
      <c r="J230" s="16"/>
      <c r="L230" s="16"/>
    </row>
    <row r="231" spans="1:12" s="15" customFormat="1" ht="12" x14ac:dyDescent="0.2">
      <c r="A231" s="17"/>
      <c r="B231" s="17"/>
      <c r="C231" s="18"/>
      <c r="D231" s="17"/>
      <c r="E231" s="19"/>
      <c r="F231" s="19"/>
      <c r="G231" s="20"/>
      <c r="J231" s="16"/>
      <c r="L231" s="16"/>
    </row>
    <row r="232" spans="1:12" s="15" customFormat="1" ht="12" x14ac:dyDescent="0.2">
      <c r="A232" s="17"/>
      <c r="B232" s="17"/>
      <c r="C232" s="18"/>
      <c r="D232" s="17"/>
      <c r="E232" s="19"/>
      <c r="F232" s="19"/>
      <c r="G232" s="20"/>
      <c r="J232" s="16"/>
      <c r="L232" s="16"/>
    </row>
    <row r="233" spans="1:12" s="15" customFormat="1" ht="12" x14ac:dyDescent="0.2">
      <c r="A233" s="17"/>
      <c r="B233" s="17"/>
      <c r="C233" s="18"/>
      <c r="D233" s="17"/>
      <c r="E233" s="19"/>
      <c r="F233" s="19"/>
      <c r="G233" s="20"/>
      <c r="J233" s="16"/>
      <c r="L233" s="16"/>
    </row>
    <row r="234" spans="1:12" s="15" customFormat="1" ht="12" x14ac:dyDescent="0.2">
      <c r="A234" s="17"/>
      <c r="B234" s="17"/>
      <c r="C234" s="18"/>
      <c r="D234" s="17"/>
      <c r="E234" s="19"/>
      <c r="F234" s="19"/>
      <c r="G234" s="20"/>
      <c r="J234" s="16"/>
      <c r="L234" s="16"/>
    </row>
    <row r="235" spans="1:12" s="15" customFormat="1" ht="12" x14ac:dyDescent="0.2">
      <c r="A235" s="17"/>
      <c r="B235" s="17"/>
      <c r="C235" s="18"/>
      <c r="D235" s="17"/>
      <c r="E235" s="19"/>
      <c r="F235" s="19"/>
      <c r="G235" s="20"/>
      <c r="J235" s="16"/>
      <c r="L235" s="16"/>
    </row>
    <row r="236" spans="1:12" s="15" customFormat="1" ht="12" x14ac:dyDescent="0.2">
      <c r="A236" s="17"/>
      <c r="B236" s="17"/>
      <c r="C236" s="18"/>
      <c r="D236" s="17"/>
      <c r="E236" s="19"/>
      <c r="F236" s="19"/>
      <c r="G236" s="20"/>
      <c r="J236" s="16"/>
      <c r="L236" s="16"/>
    </row>
    <row r="237" spans="1:12" s="15" customFormat="1" ht="12" x14ac:dyDescent="0.2">
      <c r="A237" s="17"/>
      <c r="B237" s="17"/>
      <c r="C237" s="18"/>
      <c r="D237" s="17"/>
      <c r="E237" s="19"/>
      <c r="F237" s="19"/>
      <c r="G237" s="20"/>
      <c r="J237" s="16"/>
      <c r="L237" s="16"/>
    </row>
    <row r="238" spans="1:12" s="15" customFormat="1" ht="12" x14ac:dyDescent="0.2">
      <c r="A238" s="17"/>
      <c r="B238" s="17"/>
      <c r="C238" s="18"/>
      <c r="D238" s="17"/>
      <c r="E238" s="19"/>
      <c r="F238" s="19"/>
      <c r="G238" s="20"/>
      <c r="J238" s="16"/>
      <c r="L238" s="16"/>
    </row>
    <row r="239" spans="1:12" s="15" customFormat="1" ht="12" x14ac:dyDescent="0.2">
      <c r="A239" s="17"/>
      <c r="B239" s="17"/>
      <c r="C239" s="18"/>
      <c r="D239" s="17"/>
      <c r="E239" s="19"/>
      <c r="F239" s="19"/>
      <c r="G239" s="20"/>
      <c r="J239" s="16"/>
      <c r="L239" s="16"/>
    </row>
    <row r="240" spans="1:12" s="15" customFormat="1" ht="12" x14ac:dyDescent="0.2">
      <c r="A240" s="17"/>
      <c r="B240" s="17"/>
      <c r="C240" s="18"/>
      <c r="D240" s="17"/>
      <c r="E240" s="19"/>
      <c r="F240" s="19"/>
      <c r="G240" s="20"/>
      <c r="J240" s="16"/>
      <c r="L240" s="16"/>
    </row>
    <row r="241" spans="1:12" s="15" customFormat="1" ht="12" x14ac:dyDescent="0.2">
      <c r="A241" s="17"/>
      <c r="B241" s="17"/>
      <c r="C241" s="18"/>
      <c r="D241" s="17"/>
      <c r="E241" s="19"/>
      <c r="F241" s="19"/>
      <c r="G241" s="20"/>
      <c r="J241" s="16"/>
      <c r="L241" s="16"/>
    </row>
    <row r="242" spans="1:12" s="15" customFormat="1" ht="12" x14ac:dyDescent="0.2">
      <c r="A242" s="17"/>
      <c r="B242" s="17"/>
      <c r="C242" s="18"/>
      <c r="D242" s="17"/>
      <c r="E242" s="19"/>
      <c r="F242" s="19"/>
      <c r="G242" s="20"/>
      <c r="J242" s="16"/>
      <c r="L242" s="16"/>
    </row>
    <row r="243" spans="1:12" s="15" customFormat="1" ht="12" x14ac:dyDescent="0.2">
      <c r="A243" s="17"/>
      <c r="B243" s="17"/>
      <c r="C243" s="18"/>
      <c r="D243" s="17"/>
      <c r="E243" s="19"/>
      <c r="F243" s="19"/>
      <c r="G243" s="20"/>
      <c r="J243" s="16"/>
      <c r="L243" s="16"/>
    </row>
    <row r="244" spans="1:12" s="15" customFormat="1" ht="12" x14ac:dyDescent="0.2">
      <c r="C244" s="19"/>
      <c r="E244" s="19"/>
      <c r="F244" s="19"/>
      <c r="G244" s="20"/>
      <c r="J244" s="16"/>
      <c r="L244" s="16"/>
    </row>
    <row r="245" spans="1:12" x14ac:dyDescent="0.25">
      <c r="A245" s="15"/>
      <c r="B245" s="15"/>
      <c r="C245" s="19"/>
      <c r="D245" s="15"/>
      <c r="E245" s="19"/>
      <c r="F245" s="19"/>
      <c r="G245" s="20"/>
      <c r="H245" s="15"/>
    </row>
    <row r="246" spans="1:12" x14ac:dyDescent="0.25">
      <c r="A246" s="15"/>
      <c r="B246" s="15"/>
      <c r="C246" s="19"/>
      <c r="D246" s="15"/>
      <c r="E246" s="19"/>
      <c r="F246" s="19"/>
      <c r="G246" s="20"/>
      <c r="H246" s="15"/>
    </row>
  </sheetData>
  <sortState ref="A5:H184">
    <sortCondition ref="A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selection sqref="A1:XFD1048576"/>
    </sheetView>
  </sheetViews>
  <sheetFormatPr defaultColWidth="28.85546875" defaultRowHeight="15" x14ac:dyDescent="0.25"/>
  <cols>
    <col min="1" max="1" width="12.28515625" style="33" customWidth="1"/>
    <col min="2" max="2" width="20.28515625" style="35" customWidth="1"/>
    <col min="3" max="4" width="11.85546875" style="33" customWidth="1"/>
    <col min="5" max="5" width="18.42578125" style="33" customWidth="1"/>
    <col min="6" max="16384" width="28.85546875" style="33"/>
  </cols>
  <sheetData>
    <row r="1" spans="1:5" x14ac:dyDescent="0.25">
      <c r="A1" s="34" t="s">
        <v>436</v>
      </c>
      <c r="B1" s="36" t="s">
        <v>439</v>
      </c>
      <c r="C1" s="37">
        <v>994.21</v>
      </c>
      <c r="D1" s="38">
        <v>25380</v>
      </c>
      <c r="E1" s="39">
        <v>25245993.600000001</v>
      </c>
    </row>
    <row r="2" spans="1:5" x14ac:dyDescent="0.25">
      <c r="A2" s="34" t="s">
        <v>436</v>
      </c>
      <c r="B2" s="36" t="s">
        <v>450</v>
      </c>
      <c r="C2" s="37">
        <v>966.65863999999999</v>
      </c>
      <c r="D2" s="38">
        <v>1032</v>
      </c>
      <c r="E2" s="39">
        <v>1014681.64</v>
      </c>
    </row>
    <row r="3" spans="1:5" x14ac:dyDescent="0.25">
      <c r="A3" s="34" t="s">
        <v>436</v>
      </c>
      <c r="B3" s="36" t="s">
        <v>455</v>
      </c>
      <c r="C3" s="37">
        <v>929.80224999999996</v>
      </c>
      <c r="D3" s="38">
        <v>32986</v>
      </c>
      <c r="E3" s="39">
        <v>31922605.52</v>
      </c>
    </row>
    <row r="4" spans="1:5" x14ac:dyDescent="0.25">
      <c r="A4" s="34" t="s">
        <v>436</v>
      </c>
      <c r="B4" s="36" t="s">
        <v>437</v>
      </c>
      <c r="C4" s="37">
        <v>974.08</v>
      </c>
      <c r="D4" s="38">
        <v>9543</v>
      </c>
      <c r="E4" s="39">
        <v>9299271.7799999993</v>
      </c>
    </row>
    <row r="5" spans="1:5" x14ac:dyDescent="0.25">
      <c r="A5" s="34" t="s">
        <v>436</v>
      </c>
      <c r="B5" s="36" t="s">
        <v>441</v>
      </c>
      <c r="C5" s="37">
        <v>956.49630999999999</v>
      </c>
      <c r="D5" s="38">
        <v>30803</v>
      </c>
      <c r="E5" s="39">
        <v>30425857.48</v>
      </c>
    </row>
    <row r="6" spans="1:5" x14ac:dyDescent="0.25">
      <c r="A6" s="34" t="s">
        <v>436</v>
      </c>
      <c r="B6" s="36" t="s">
        <v>440</v>
      </c>
      <c r="C6" s="37">
        <v>976.96411000000001</v>
      </c>
      <c r="D6" s="38">
        <v>48420</v>
      </c>
      <c r="E6" s="39">
        <v>47805265.159999996</v>
      </c>
    </row>
    <row r="7" spans="1:5" x14ac:dyDescent="0.25">
      <c r="A7" s="34" t="s">
        <v>436</v>
      </c>
      <c r="B7" s="36" t="s">
        <v>457</v>
      </c>
      <c r="C7" s="37">
        <v>856.13906999999995</v>
      </c>
      <c r="D7" s="38">
        <v>46268</v>
      </c>
      <c r="E7" s="39">
        <v>40724588.079999998</v>
      </c>
    </row>
    <row r="8" spans="1:5" x14ac:dyDescent="0.25">
      <c r="A8" s="34" t="s">
        <v>436</v>
      </c>
      <c r="B8" s="36" t="s">
        <v>446</v>
      </c>
      <c r="C8" s="37">
        <v>940.45637999999997</v>
      </c>
      <c r="D8" s="38">
        <v>21230</v>
      </c>
      <c r="E8" s="39">
        <v>20378812.460000001</v>
      </c>
    </row>
    <row r="9" spans="1:5" x14ac:dyDescent="0.25">
      <c r="A9" s="34" t="s">
        <v>436</v>
      </c>
      <c r="B9" s="36" t="s">
        <v>448</v>
      </c>
      <c r="C9" s="37">
        <v>939.54313000000002</v>
      </c>
      <c r="D9" s="38">
        <v>24367</v>
      </c>
      <c r="E9" s="39">
        <v>23540303.91</v>
      </c>
    </row>
    <row r="10" spans="1:5" x14ac:dyDescent="0.25">
      <c r="A10" s="34" t="s">
        <v>436</v>
      </c>
      <c r="B10" s="36" t="s">
        <v>454</v>
      </c>
      <c r="C10" s="37">
        <v>927.01</v>
      </c>
      <c r="D10" s="38">
        <v>14960</v>
      </c>
      <c r="E10" s="39">
        <v>14216637.6</v>
      </c>
    </row>
    <row r="11" spans="1:5" x14ac:dyDescent="0.25">
      <c r="A11" s="34" t="s">
        <v>436</v>
      </c>
      <c r="B11" s="36" t="s">
        <v>443</v>
      </c>
      <c r="C11" s="37">
        <v>953.4547</v>
      </c>
      <c r="D11" s="38">
        <v>30734</v>
      </c>
      <c r="E11" s="39">
        <v>29359412.579999998</v>
      </c>
    </row>
    <row r="12" spans="1:5" x14ac:dyDescent="0.25">
      <c r="A12" s="34" t="s">
        <v>436</v>
      </c>
      <c r="B12" s="36" t="s">
        <v>456</v>
      </c>
      <c r="C12" s="37">
        <v>740</v>
      </c>
      <c r="D12" s="38">
        <v>12303</v>
      </c>
      <c r="E12" s="39">
        <v>9362090.8800000008</v>
      </c>
    </row>
    <row r="13" spans="1:5" x14ac:dyDescent="0.25">
      <c r="A13" s="34" t="s">
        <v>436</v>
      </c>
      <c r="B13" s="36" t="s">
        <v>449</v>
      </c>
      <c r="C13" s="37">
        <v>935.44358</v>
      </c>
      <c r="D13" s="38">
        <v>47140</v>
      </c>
      <c r="E13" s="39">
        <v>44761484.229999997</v>
      </c>
    </row>
    <row r="14" spans="1:5" x14ac:dyDescent="0.25">
      <c r="A14" s="34" t="s">
        <v>436</v>
      </c>
      <c r="B14" s="36" t="s">
        <v>451</v>
      </c>
      <c r="C14" s="37">
        <v>841.08412999999996</v>
      </c>
      <c r="D14" s="38">
        <v>179558</v>
      </c>
      <c r="E14" s="39">
        <v>154181809.22</v>
      </c>
    </row>
    <row r="15" spans="1:5" x14ac:dyDescent="0.25">
      <c r="A15" s="34" t="s">
        <v>436</v>
      </c>
      <c r="B15" s="36" t="s">
        <v>438</v>
      </c>
      <c r="C15" s="37">
        <v>868.06876999999997</v>
      </c>
      <c r="D15" s="38">
        <v>55755</v>
      </c>
      <c r="E15" s="39">
        <v>48461062.32</v>
      </c>
    </row>
    <row r="16" spans="1:5" x14ac:dyDescent="0.25">
      <c r="A16" s="34" t="s">
        <v>436</v>
      </c>
      <c r="B16" s="36" t="s">
        <v>458</v>
      </c>
      <c r="C16" s="37">
        <v>766.24805000000003</v>
      </c>
      <c r="D16" s="38">
        <v>26937</v>
      </c>
      <c r="E16" s="39">
        <v>21197750.199999999</v>
      </c>
    </row>
    <row r="17" spans="1:5" x14ac:dyDescent="0.25">
      <c r="A17" s="34" t="s">
        <v>436</v>
      </c>
      <c r="B17" s="36" t="s">
        <v>452</v>
      </c>
      <c r="C17" s="37">
        <v>822.34335999999996</v>
      </c>
      <c r="D17" s="38">
        <v>22775</v>
      </c>
      <c r="E17" s="39">
        <v>19264082.5</v>
      </c>
    </row>
    <row r="18" spans="1:5" x14ac:dyDescent="0.25">
      <c r="A18" s="34" t="s">
        <v>436</v>
      </c>
      <c r="B18" s="36" t="s">
        <v>453</v>
      </c>
      <c r="C18" s="37">
        <v>855</v>
      </c>
      <c r="D18" s="38">
        <v>14803</v>
      </c>
      <c r="E18" s="39">
        <v>12803410.76</v>
      </c>
    </row>
    <row r="19" spans="1:5" x14ac:dyDescent="0.25">
      <c r="A19" s="34" t="s">
        <v>436</v>
      </c>
      <c r="B19" s="36" t="s">
        <v>447</v>
      </c>
      <c r="C19" s="37">
        <v>997.07</v>
      </c>
      <c r="D19" s="38">
        <v>159500</v>
      </c>
      <c r="E19" s="39">
        <v>165476465</v>
      </c>
    </row>
    <row r="20" spans="1:5" x14ac:dyDescent="0.25">
      <c r="A20" s="40" t="s">
        <v>436</v>
      </c>
      <c r="B20" s="41" t="s">
        <v>442</v>
      </c>
      <c r="C20" s="42">
        <v>1006.09901</v>
      </c>
      <c r="D20" s="43">
        <v>345829</v>
      </c>
      <c r="E20" s="44">
        <v>356587398.50999999</v>
      </c>
    </row>
    <row r="21" spans="1:5" x14ac:dyDescent="0.25">
      <c r="A21" s="34" t="s">
        <v>436</v>
      </c>
      <c r="B21" s="36" t="s">
        <v>445</v>
      </c>
      <c r="C21" s="37">
        <v>1537.8756100000001</v>
      </c>
      <c r="D21" s="38">
        <v>1600</v>
      </c>
      <c r="E21" s="39">
        <v>2488168.9700000002</v>
      </c>
    </row>
    <row r="22" spans="1:5" x14ac:dyDescent="0.25">
      <c r="A22" s="34" t="s">
        <v>436</v>
      </c>
      <c r="B22" s="36" t="s">
        <v>444</v>
      </c>
      <c r="C22" s="37">
        <v>1369.8832299999999</v>
      </c>
      <c r="D22" s="38">
        <v>17880</v>
      </c>
      <c r="E22" s="39">
        <v>24777446.48</v>
      </c>
    </row>
  </sheetData>
  <sortState ref="A1:E22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Лист1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user6</cp:lastModifiedBy>
  <dcterms:created xsi:type="dcterms:W3CDTF">2021-07-21T18:44:45Z</dcterms:created>
  <dcterms:modified xsi:type="dcterms:W3CDTF">2023-01-19T09:04:54Z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