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755" windowHeight="11595"/>
  </bookViews>
  <sheets>
    <sheet name="Пенсионные накопления" sheetId="2" r:id="rId1"/>
  </sheets>
  <definedNames>
    <definedName name="_xlnm._FilterDatabase" localSheetId="0" hidden="1">'Пенсионные накопления'!$A$3:$H$170</definedName>
  </definedNames>
  <calcPr calcId="152511"/>
</workbook>
</file>

<file path=xl/calcChain.xml><?xml version="1.0" encoding="utf-8"?>
<calcChain xmlns="http://schemas.openxmlformats.org/spreadsheetml/2006/main">
  <c r="D185" i="2" l="1"/>
  <c r="E175" i="2" l="1"/>
  <c r="E174" i="2"/>
  <c r="E171" i="2"/>
  <c r="E172" i="2"/>
  <c r="E173" i="2"/>
  <c r="E183" i="2"/>
  <c r="E176" i="2"/>
  <c r="D194" i="2"/>
  <c r="E95" i="2"/>
  <c r="E94" i="2"/>
  <c r="E182" i="2"/>
  <c r="E52" i="2"/>
  <c r="E120" i="2"/>
  <c r="E88" i="2"/>
  <c r="E77" i="2"/>
  <c r="E81" i="2"/>
  <c r="E76" i="2"/>
  <c r="E91" i="2"/>
  <c r="E82" i="2"/>
  <c r="E85" i="2"/>
  <c r="E96" i="2"/>
  <c r="E90" i="2"/>
  <c r="E83" i="2"/>
  <c r="E93" i="2"/>
  <c r="E79" i="2"/>
  <c r="E92" i="2"/>
  <c r="E89" i="2"/>
  <c r="E84" i="2"/>
  <c r="E80" i="2"/>
  <c r="E78" i="2"/>
  <c r="E87" i="2"/>
  <c r="E86" i="2"/>
  <c r="E121" i="2"/>
  <c r="E112" i="2"/>
  <c r="E60" i="2"/>
  <c r="E38" i="2"/>
  <c r="E106" i="2"/>
  <c r="E160" i="2"/>
  <c r="E74" i="2"/>
  <c r="E61" i="2"/>
  <c r="E51" i="2"/>
  <c r="E157" i="2"/>
  <c r="E108" i="2"/>
  <c r="E73" i="2"/>
  <c r="E5" i="2"/>
  <c r="E55" i="2"/>
  <c r="E119" i="2"/>
  <c r="E17" i="2"/>
  <c r="E158" i="2"/>
  <c r="E177" i="2"/>
  <c r="E70" i="2"/>
  <c r="E39" i="2"/>
  <c r="E165" i="2"/>
  <c r="E8" i="2"/>
  <c r="E66" i="2"/>
  <c r="E138" i="2"/>
  <c r="E178" i="2"/>
  <c r="E113" i="2"/>
  <c r="E150" i="2"/>
  <c r="E163" i="2"/>
  <c r="E98" i="2"/>
  <c r="E54" i="2"/>
  <c r="E45" i="2"/>
  <c r="E109" i="2"/>
  <c r="E143" i="2"/>
  <c r="E69" i="2"/>
  <c r="E27" i="2"/>
  <c r="E141" i="2"/>
  <c r="E53" i="2"/>
  <c r="E100" i="2"/>
  <c r="E67" i="2"/>
  <c r="E13" i="2"/>
  <c r="E43" i="2"/>
  <c r="E30" i="2"/>
  <c r="E9" i="2"/>
  <c r="E29" i="2"/>
  <c r="E25" i="2"/>
  <c r="E7" i="2"/>
  <c r="E22" i="2"/>
  <c r="E105" i="2"/>
  <c r="E63" i="2"/>
  <c r="E116" i="2"/>
  <c r="E146" i="2"/>
  <c r="E131" i="2"/>
  <c r="E122" i="2"/>
  <c r="E162" i="2"/>
  <c r="E124" i="2"/>
  <c r="E129" i="2"/>
  <c r="E134" i="2"/>
  <c r="E56" i="2"/>
  <c r="E133" i="2"/>
  <c r="E34" i="2"/>
  <c r="E32" i="2"/>
  <c r="E12" i="2"/>
  <c r="E123" i="2"/>
  <c r="E16" i="2"/>
  <c r="E20" i="2"/>
  <c r="E135" i="2"/>
  <c r="E33" i="2"/>
  <c r="E18" i="2"/>
  <c r="E19" i="2"/>
  <c r="E164" i="2"/>
  <c r="E137" i="2"/>
  <c r="E168" i="2"/>
  <c r="E10" i="2"/>
  <c r="E46" i="2"/>
  <c r="E154" i="2"/>
  <c r="E48" i="2"/>
  <c r="E110" i="2"/>
  <c r="E180" i="2"/>
  <c r="E181" i="2"/>
  <c r="E140" i="2"/>
  <c r="E72" i="2"/>
  <c r="E68" i="2"/>
  <c r="E111" i="2"/>
  <c r="E26" i="2"/>
  <c r="E24" i="2"/>
  <c r="E107" i="2"/>
  <c r="E41" i="2"/>
  <c r="E170" i="2"/>
  <c r="E97" i="2"/>
  <c r="E159" i="2"/>
  <c r="E161" i="2"/>
  <c r="E37" i="2"/>
  <c r="E128" i="2"/>
  <c r="E136" i="2"/>
  <c r="E36" i="2"/>
  <c r="E58" i="2"/>
  <c r="E101" i="2"/>
  <c r="E65" i="2"/>
  <c r="E14" i="2"/>
  <c r="E167" i="2"/>
  <c r="E21" i="2"/>
  <c r="E47" i="2"/>
  <c r="E152" i="2"/>
  <c r="E142" i="2"/>
  <c r="E145" i="2"/>
  <c r="E126" i="2"/>
  <c r="E31" i="2"/>
  <c r="E139" i="2"/>
  <c r="E103" i="2"/>
  <c r="E149" i="2"/>
  <c r="E102" i="2"/>
  <c r="E50" i="2"/>
  <c r="E127" i="2"/>
  <c r="E179" i="2"/>
  <c r="E75" i="2"/>
  <c r="E71" i="2"/>
  <c r="E114" i="2"/>
  <c r="E62" i="2"/>
  <c r="E28" i="2"/>
  <c r="E23" i="2"/>
  <c r="E144" i="2"/>
  <c r="E11" i="2"/>
  <c r="E104" i="2"/>
  <c r="E64" i="2"/>
  <c r="E156" i="2"/>
  <c r="E117" i="2"/>
  <c r="E6" i="2"/>
  <c r="E42" i="2"/>
  <c r="E59" i="2"/>
  <c r="E132" i="2"/>
  <c r="E130" i="2"/>
  <c r="E153" i="2"/>
  <c r="E155" i="2"/>
  <c r="E40" i="2"/>
  <c r="E35" i="2"/>
  <c r="E147" i="2"/>
  <c r="E99" i="2"/>
  <c r="E148" i="2"/>
  <c r="E125" i="2"/>
  <c r="E44" i="2"/>
  <c r="E57" i="2"/>
  <c r="E166" i="2"/>
  <c r="E118" i="2"/>
  <c r="E15" i="2"/>
  <c r="E151" i="2"/>
  <c r="E169" i="2"/>
  <c r="E115" i="2"/>
  <c r="E49" i="2"/>
  <c r="E185" i="2" l="1"/>
</calcChain>
</file>

<file path=xl/sharedStrings.xml><?xml version="1.0" encoding="utf-8"?>
<sst xmlns="http://schemas.openxmlformats.org/spreadsheetml/2006/main" count="642" uniqueCount="435">
  <si>
    <t/>
  </si>
  <si>
    <t>ЕвразХолдинг Финанс-обл-002P-01R</t>
  </si>
  <si>
    <t>Ростелеком-обл-001Р-05R</t>
  </si>
  <si>
    <t>Ростелеком-обл-001P-03R</t>
  </si>
  <si>
    <t>Правительство Москвы-обл-32048</t>
  </si>
  <si>
    <t>Транснефть-обл-БО-06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</si>
  <si>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</si>
  <si>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</si>
  <si>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</si>
  <si>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</si>
  <si>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</si>
  <si>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</si>
  <si>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</si>
  <si>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</si>
  <si>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</si>
  <si>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</si>
  <si>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</si>
  <si>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</si>
  <si>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</si>
  <si>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</si>
  <si>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</si>
  <si>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</si>
  <si>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</si>
  <si>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</si>
  <si>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</si>
  <si>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ИКС 5 ФИНАНС-обл-БО-001Р-05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</si>
  <si>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</si>
  <si>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</si>
  <si>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</si>
  <si>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</si>
  <si>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</si>
  <si>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</si>
  <si>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</si>
  <si>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</si>
  <si>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</si>
  <si>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</si>
  <si>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</si>
  <si>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</si>
  <si>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Почта России-обл-БО-02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</si>
  <si>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</si>
  <si>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</si>
  <si>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</si>
  <si>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</si>
  <si>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</si>
  <si>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</si>
  <si>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</si>
  <si>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</si>
  <si>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</si>
  <si>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</si>
  <si>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</si>
  <si>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</si>
  <si>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</si>
  <si>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</si>
  <si>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</si>
  <si>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</si>
  <si>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</si>
  <si>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</si>
  <si>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</si>
  <si>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</si>
  <si>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Газпром капитал-обл-БО-001P-01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</si>
  <si>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</si>
  <si>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</si>
  <si>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</si>
  <si>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</si>
  <si>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</si>
  <si>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</si>
  <si>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</si>
  <si>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</si>
  <si>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</si>
  <si>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</si>
  <si>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</si>
  <si>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</si>
  <si>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</si>
  <si>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Россети Московский регион-обл-БО-10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</si>
  <si>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</si>
  <si>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</si>
  <si>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</si>
  <si>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</si>
  <si>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</si>
  <si>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</si>
  <si>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</si>
  <si>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</si>
  <si>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</si>
  <si>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</si>
  <si>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</si>
  <si>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</si>
  <si>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</si>
  <si>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</si>
  <si>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</si>
  <si>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</si>
  <si>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</si>
  <si>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</si>
  <si>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</si>
  <si>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</si>
  <si>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</si>
  <si>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</si>
  <si>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</si>
  <si>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</si>
  <si>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>Магнит-обл-БО-003P-04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</si>
  <si>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</si>
  <si>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</si>
  <si>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</si>
  <si>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</si>
  <si>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</si>
  <si>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</si>
  <si>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</si>
  <si>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</si>
  <si>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</si>
  <si>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</si>
  <si>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</si>
  <si>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</si>
  <si>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</si>
  <si>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</si>
  <si>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</si>
  <si>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</si>
  <si>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</si>
  <si>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</si>
  <si>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</si>
  <si>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</si>
  <si>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</si>
  <si>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</si>
  <si>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</si>
  <si>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</si>
  <si>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</si>
  <si>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</si>
  <si>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RU000A102069</t>
  </si>
  <si>
    <t>RU000A0ZYNY4</t>
  </si>
  <si>
    <t>RU000A0ZYR91</t>
  </si>
  <si>
    <t>RU000A1003A4</t>
  </si>
  <si>
    <t>RU000A100FE5</t>
  </si>
  <si>
    <t>RU000A100Z91</t>
  </si>
  <si>
    <t>RU000A0JVA10</t>
  </si>
  <si>
    <t>RU000A0ZZ7C0</t>
  </si>
  <si>
    <t>RU000A1004W6</t>
  </si>
  <si>
    <t>RU000A100LS3</t>
  </si>
  <si>
    <t>RU000A100RG5</t>
  </si>
  <si>
    <t>RU000A101ZH4</t>
  </si>
  <si>
    <t>RU000A0JWGV2</t>
  </si>
  <si>
    <t>RU000A1011R1</t>
  </si>
  <si>
    <t>RU000A0JXQ28</t>
  </si>
  <si>
    <t>RU000A0ZYLF7</t>
  </si>
  <si>
    <t>RU000A0ZZRK1</t>
  </si>
  <si>
    <t>RU000A100E88</t>
  </si>
  <si>
    <t>RU000A1012B3</t>
  </si>
  <si>
    <t>RU000A100A33</t>
  </si>
  <si>
    <t>RU000A100G03</t>
  </si>
  <si>
    <t>RU000A100EX8</t>
  </si>
  <si>
    <t>RU000A100LL8</t>
  </si>
  <si>
    <t>RU000A101QM3</t>
  </si>
  <si>
    <t>RU000A101QN1</t>
  </si>
  <si>
    <t>RU000A0ZYUY9</t>
  </si>
  <si>
    <t>RU000A0ZYV04</t>
  </si>
  <si>
    <t>RU000A100P85</t>
  </si>
  <si>
    <t>RU000A100AB2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</si>
  <si>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</si>
  <si>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</si>
  <si>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</si>
  <si>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</si>
  <si>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</si>
  <si>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</si>
  <si>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</si>
  <si>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</si>
  <si>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</si>
  <si>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</si>
  <si>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</si>
  <si>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</si>
  <si>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</si>
  <si>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</si>
  <si>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RU000A100ZS3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</si>
  <si>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</si>
  <si>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</si>
  <si>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</si>
  <si>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</si>
  <si>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</si>
  <si>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</si>
  <si>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</si>
  <si>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</si>
  <si>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</si>
  <si>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RU000A0JXR50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</si>
  <si>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</si>
  <si>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</si>
  <si>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</si>
  <si>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</si>
  <si>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</si>
  <si>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</si>
  <si>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</si>
  <si>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</si>
  <si>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</si>
  <si>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</si>
  <si>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</si>
  <si>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</si>
  <si>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</si>
  <si>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</si>
  <si>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</si>
  <si>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</si>
  <si>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</si>
  <si>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</si>
  <si>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</si>
  <si>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</si>
  <si>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</si>
  <si>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</si>
  <si>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</si>
  <si>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</si>
  <si>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</si>
  <si>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RU000A0JTVJ2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</si>
  <si>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</si>
  <si>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</si>
  <si>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</si>
  <si>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</si>
  <si>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</si>
  <si>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</si>
  <si>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</si>
  <si>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</si>
  <si>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</si>
  <si>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</si>
  <si>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</si>
  <si>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</si>
  <si>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</si>
  <si>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</si>
  <si>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</si>
  <si>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</si>
  <si>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</si>
  <si>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</si>
  <si>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RU000A0JNYN1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</si>
  <si>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</si>
  <si>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</si>
  <si>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</si>
  <si>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</si>
  <si>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</si>
  <si>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</si>
  <si>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</si>
  <si>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</si>
  <si>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</si>
  <si>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</si>
  <si>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ГТЛК-обл-БО-04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</si>
  <si>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</si>
  <si>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</si>
  <si>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</si>
  <si>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</si>
  <si>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</si>
  <si>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</si>
  <si>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</si>
  <si>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</si>
  <si>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</si>
  <si>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</si>
  <si>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</si>
  <si>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</si>
  <si>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</si>
  <si>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</si>
  <si>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</si>
  <si>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</si>
  <si>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</si>
  <si>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</si>
  <si>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</si>
  <si>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</si>
  <si>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</si>
  <si>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</si>
  <si>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</si>
  <si>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</si>
  <si>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</si>
  <si>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</si>
  <si>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</si>
  <si>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</si>
  <si>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</si>
  <si>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</si>
  <si>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</si>
  <si>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</si>
  <si>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</si>
  <si>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</si>
  <si>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</si>
  <si>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</si>
  <si>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</si>
  <si>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</si>
  <si>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</si>
  <si>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</si>
  <si>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</si>
  <si>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</si>
  <si>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</si>
  <si>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</si>
  <si>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</si>
  <si>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</si>
  <si>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</si>
  <si>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</si>
  <si>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</si>
  <si>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</si>
  <si>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Дебиторская задолженность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</si>
  <si>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</si>
  <si>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</si>
  <si>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</si>
  <si>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</si>
  <si>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</si>
  <si>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</si>
  <si>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</si>
  <si>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</si>
  <si>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</si>
  <si>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</si>
  <si>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</si>
  <si>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</si>
  <si>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</si>
  <si>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</si>
  <si>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</si>
  <si>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</si>
  <si>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</si>
  <si>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</si>
  <si>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</si>
  <si>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</si>
  <si>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</si>
  <si>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</si>
  <si>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</si>
  <si>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</si>
  <si>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</si>
  <si>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</si>
  <si>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</si>
  <si>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</si>
  <si>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</si>
  <si>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</si>
  <si>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</si>
  <si>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</si>
  <si>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</si>
  <si>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</si>
  <si>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</si>
  <si>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</si>
  <si>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Россельхозбанк-обл-20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</si>
  <si>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</si>
  <si>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</si>
  <si>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</si>
  <si>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</si>
  <si>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</si>
  <si>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</si>
  <si>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</si>
  <si>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</si>
  <si>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</si>
  <si>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</si>
  <si>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</si>
  <si>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</si>
  <si>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</si>
  <si>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</si>
  <si>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</si>
  <si>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</si>
  <si>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</si>
  <si>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</si>
  <si>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</si>
  <si>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</si>
  <si>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</si>
  <si>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</si>
  <si>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</si>
  <si>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</si>
  <si>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</si>
  <si>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</si>
  <si>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</si>
  <si>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</si>
  <si>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</si>
  <si>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</si>
  <si>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</si>
  <si>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</si>
  <si>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</si>
  <si>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</si>
  <si>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</si>
  <si>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</si>
  <si>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</si>
  <si>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</si>
  <si>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</si>
  <si>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</si>
  <si>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</si>
  <si>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</si>
  <si>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</si>
  <si>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</si>
  <si>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</si>
  <si>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</si>
  <si>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</si>
  <si>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</si>
  <si>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</si>
  <si>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</si>
  <si>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</si>
  <si>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</si>
  <si>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</si>
  <si>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</si>
  <si>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</si>
  <si>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</si>
  <si>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</si>
  <si>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</si>
  <si>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ИКС 5 ФИНАНС-обл-БО-001Р-07</t>
  </si>
  <si>
    <t>RU000A1010X1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</si>
  <si>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</si>
  <si>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</si>
  <si>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</si>
  <si>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</si>
  <si>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</si>
  <si>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</si>
  <si>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</si>
  <si>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</si>
  <si>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</si>
  <si>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</si>
  <si>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</si>
  <si>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</si>
  <si>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</si>
  <si>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</si>
  <si>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</si>
  <si>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</si>
  <si>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</si>
  <si>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</si>
  <si>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</si>
  <si>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</si>
  <si>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</si>
  <si>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</si>
  <si>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</si>
  <si>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</si>
  <si>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</si>
  <si>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</si>
  <si>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</si>
  <si>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</si>
  <si>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</si>
  <si>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</si>
  <si>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</si>
  <si>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</si>
  <si>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</si>
  <si>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</si>
  <si>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</si>
  <si>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</si>
  <si>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RU000A101F94</t>
  </si>
  <si>
    <t>Минфин РФ-обл-26228</t>
  </si>
  <si>
    <t>RU000A100A82</t>
  </si>
  <si>
    <t>ЕвроХим МХК-001P-03</t>
  </si>
  <si>
    <t>RU000A1008Z0</t>
  </si>
  <si>
    <t>RU000A0JVMH1</t>
  </si>
  <si>
    <t>RU000A0ZYZ26</t>
  </si>
  <si>
    <t>Наименование актива</t>
  </si>
  <si>
    <t>РОССИЯ-ОФЗ-52002-ИН</t>
  </si>
  <si>
    <t>РОССИЯ-ОФЗ-52003-ИН</t>
  </si>
  <si>
    <t>РОССИЯ-ОФЗ-52001-ИН</t>
  </si>
  <si>
    <t>Денежные средства в депозитах</t>
  </si>
  <si>
    <t>БАНК ВТБ (ПУБЛИЧНОЕ АКЦИОНЕРНОЕ ОБЩЕСТВО)</t>
  </si>
  <si>
    <t>1027739609391</t>
  </si>
  <si>
    <t>Банк ВТБ (Публичное акционерное общество)</t>
  </si>
  <si>
    <t>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</si>
</sst>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166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1" applyNumberFormat="1" applyFont="1" applyFill="1" applyBorder="1" applyAlignment="1">
      <alignment horizontal="left" vertical="center" wrapText="1" readingOrder="1"/>
    </xf>
    <xf numFmtId="166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166" fontId="14" fillId="2" borderId="0" xfId="1" applyNumberFormat="1" applyFont="1" applyFill="1" applyBorder="1" applyAlignment="1">
      <alignment horizontal="center" vertical="center" wrapText="1" readingOrder="1"/>
    </xf>
    <xf numFmtId="9" fontId="14" fillId="2" borderId="0" xfId="2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0" fontId="12" fillId="2" borderId="1" xfId="0" applyFont="1" applyFill="1" applyBorder="1" applyAlignment="1">
      <alignment vertical="center" readingOrder="1"/>
    </xf>
    <xf numFmtId="0" fontId="12" fillId="2" borderId="0" xfId="0" applyFont="1" applyFill="1" applyBorder="1" applyAlignment="1">
      <alignment vertical="center" readingOrder="1"/>
    </xf>
    <xf numFmtId="1" fontId="12" fillId="2" borderId="0" xfId="0" applyNumberFormat="1" applyFont="1" applyFill="1" applyBorder="1" applyAlignment="1">
      <alignment vertical="center" readingOrder="1"/>
    </xf>
    <xf numFmtId="0" fontId="6" fillId="2" borderId="1" xfId="0" applyFont="1" applyFill="1" applyBorder="1" applyAlignment="1">
      <alignment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4" fontId="15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43" fontId="15" fillId="0" borderId="0" xfId="3" applyFont="1" applyFill="1" applyBorder="1" applyAlignment="1">
      <alignment horizontal="center" vertical="center" wrapText="1" readingOrder="1"/>
    </xf>
    <xf numFmtId="3" fontId="7" fillId="2" borderId="2" xfId="0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readingOrder="1"/>
    </xf>
    <xf numFmtId="3" fontId="6" fillId="2" borderId="2" xfId="0" applyNumberFormat="1" applyFont="1" applyFill="1" applyBorder="1" applyAlignment="1">
      <alignment horizontal="center" vertical="center" readingOrder="1"/>
    </xf>
    <xf numFmtId="2" fontId="6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1" xfId="1" applyFont="1" applyFill="1" applyBorder="1" applyAlignment="1">
      <alignment horizontal="center" vertical="center" wrapText="1" readingOrder="1"/>
    </xf>
    <xf numFmtId="3" fontId="7" fillId="2" borderId="1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readingOrder="1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2" borderId="4" xfId="0" applyFont="1" applyFill="1" applyBorder="1" applyAlignment="1">
      <alignment vertical="center" wrapText="1" readingOrder="1"/>
    </xf>
    <xf numFmtId="0" fontId="6" fillId="2" borderId="4" xfId="0" applyFont="1" applyFill="1" applyBorder="1" applyAlignment="1">
      <alignment horizontal="center" vertical="center" readingOrder="1"/>
    </xf>
    <xf numFmtId="3" fontId="6" fillId="2" borderId="4" xfId="0" applyNumberFormat="1" applyFont="1" applyFill="1" applyBorder="1" applyAlignment="1">
      <alignment horizontal="center" vertical="center" readingOrder="1"/>
    </xf>
    <xf numFmtId="4" fontId="6" fillId="2" borderId="5" xfId="0" applyNumberFormat="1" applyFont="1" applyFill="1" applyBorder="1" applyAlignment="1">
      <alignment horizontal="center" vertical="center" readingOrder="1"/>
    </xf>
    <xf numFmtId="10" fontId="7" fillId="2" borderId="4" xfId="2" applyNumberFormat="1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left" vertical="center" wrapText="1" readingOrder="1"/>
    </xf>
    <xf numFmtId="49" fontId="8" fillId="2" borderId="4" xfId="0" applyNumberFormat="1" applyFont="1" applyFill="1" applyBorder="1" applyAlignment="1">
      <alignment horizontal="center" vertical="center" readingOrder="1"/>
    </xf>
    <xf numFmtId="14" fontId="12" fillId="2" borderId="4" xfId="0" applyNumberFormat="1" applyFont="1" applyFill="1" applyBorder="1" applyAlignment="1">
      <alignment horizontal="center" vertical="center" wrapText="1" readingOrder="1"/>
    </xf>
    <xf numFmtId="4" fontId="6" fillId="2" borderId="1" xfId="0" applyNumberFormat="1" applyFont="1" applyFill="1" applyBorder="1" applyAlignment="1">
      <alignment horizontal="center" vertical="center" readingOrder="1"/>
    </xf>
    <xf numFmtId="43" fontId="16" fillId="0" borderId="0" xfId="3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showGridLines="0" tabSelected="1" zoomScaleNormal="100" workbookViewId="0">
      <pane ySplit="4" topLeftCell="A5" activePane="bottomLeft" state="frozen"/>
      <selection activeCell="C1" sqref="C1"/>
      <selection pane="bottomLeft" activeCell="F189" sqref="F189"/>
    </sheetView>
  </sheetViews>
  <sheetFormatPr defaultRowHeight="15" x14ac:dyDescent="0.25"/>
  <cols>
    <col min="1" max="1" width="41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104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105</v>
      </c>
      <c r="B2" s="11">
        <v>44651</v>
      </c>
      <c r="C2" s="12" t="s">
        <v>0</v>
      </c>
      <c r="D2" s="11"/>
      <c r="E2" s="13"/>
      <c r="F2" s="13"/>
      <c r="G2" s="14"/>
      <c r="J2" s="5"/>
      <c r="L2" s="5"/>
    </row>
    <row r="3" spans="1:12" s="34" customFormat="1" ht="124.5" customHeight="1" x14ac:dyDescent="0.25">
      <c r="A3" s="86" t="s">
        <v>426</v>
      </c>
      <c r="B3" s="86" t="s">
        <v>99</v>
      </c>
      <c r="C3" s="86" t="s">
        <v>100</v>
      </c>
      <c r="D3" s="86" t="s">
        <v>228</v>
      </c>
      <c r="E3" s="87" t="s">
        <v>101</v>
      </c>
      <c r="F3" s="87" t="s">
        <v>102</v>
      </c>
      <c r="G3" s="87" t="s">
        <v>103</v>
      </c>
      <c r="H3" s="87" t="s">
        <v>282</v>
      </c>
      <c r="J3" s="35"/>
      <c r="L3" s="35"/>
    </row>
    <row r="4" spans="1:12" s="37" customFormat="1" ht="12.75" customHeight="1" x14ac:dyDescent="0.25">
      <c r="A4" s="21">
        <v>1</v>
      </c>
      <c r="B4" s="21">
        <v>2</v>
      </c>
      <c r="C4" s="21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J4" s="38"/>
      <c r="L4" s="38"/>
    </row>
    <row r="5" spans="1:12" s="43" customFormat="1" ht="24.75" customHeight="1" x14ac:dyDescent="0.25">
      <c r="A5" s="22" t="s">
        <v>56</v>
      </c>
      <c r="B5" s="65" t="s">
        <v>198</v>
      </c>
      <c r="C5" s="66">
        <v>48142</v>
      </c>
      <c r="D5" s="51">
        <v>42976363.399999999</v>
      </c>
      <c r="E5" s="39">
        <f t="shared" ref="E5:E36" si="0">D5/$D$185</f>
        <v>1.2325573228445704E-2</v>
      </c>
      <c r="F5" s="40" t="s">
        <v>254</v>
      </c>
      <c r="G5" s="41">
        <v>1097799013652</v>
      </c>
      <c r="H5" s="42"/>
      <c r="J5" s="44"/>
      <c r="L5" s="44"/>
    </row>
    <row r="6" spans="1:12" s="48" customFormat="1" ht="24.75" customHeight="1" x14ac:dyDescent="0.25">
      <c r="A6" s="25" t="s">
        <v>50</v>
      </c>
      <c r="B6" s="46" t="s">
        <v>158</v>
      </c>
      <c r="C6" s="64">
        <v>30991</v>
      </c>
      <c r="D6" s="26">
        <v>31046163.98</v>
      </c>
      <c r="E6" s="39">
        <f t="shared" si="0"/>
        <v>8.9040053025478492E-3</v>
      </c>
      <c r="F6" s="45" t="s">
        <v>242</v>
      </c>
      <c r="G6" s="46" t="s">
        <v>261</v>
      </c>
      <c r="H6" s="47"/>
      <c r="J6" s="49"/>
      <c r="L6" s="49"/>
    </row>
    <row r="7" spans="1:12" s="43" customFormat="1" ht="24.75" customHeight="1" x14ac:dyDescent="0.25">
      <c r="A7" s="22" t="s">
        <v>404</v>
      </c>
      <c r="B7" s="65" t="s">
        <v>403</v>
      </c>
      <c r="C7" s="27">
        <v>15000</v>
      </c>
      <c r="D7" s="23">
        <v>1551300</v>
      </c>
      <c r="E7" s="39">
        <f t="shared" si="0"/>
        <v>4.4491111477542607E-4</v>
      </c>
      <c r="F7" s="40" t="s">
        <v>409</v>
      </c>
      <c r="G7" s="41">
        <v>1021400967092</v>
      </c>
      <c r="H7" s="46"/>
      <c r="J7" s="44"/>
      <c r="L7" s="44"/>
    </row>
    <row r="8" spans="1:12" s="43" customFormat="1" ht="24.75" customHeight="1" x14ac:dyDescent="0.25">
      <c r="A8" s="50" t="s">
        <v>363</v>
      </c>
      <c r="B8" s="65" t="s">
        <v>362</v>
      </c>
      <c r="C8" s="66">
        <v>1700</v>
      </c>
      <c r="D8" s="23">
        <v>1580354</v>
      </c>
      <c r="E8" s="39">
        <f t="shared" si="0"/>
        <v>4.5324376966402613E-4</v>
      </c>
      <c r="F8" s="40" t="s">
        <v>364</v>
      </c>
      <c r="G8" s="41">
        <v>1027700067328</v>
      </c>
      <c r="H8" s="42"/>
      <c r="J8" s="44"/>
      <c r="L8" s="44"/>
    </row>
    <row r="9" spans="1:12" s="43" customFormat="1" ht="24.75" customHeight="1" x14ac:dyDescent="0.25">
      <c r="A9" s="50" t="s">
        <v>378</v>
      </c>
      <c r="B9" s="65" t="s">
        <v>377</v>
      </c>
      <c r="C9" s="66">
        <v>15494</v>
      </c>
      <c r="D9" s="23">
        <v>14580938.58</v>
      </c>
      <c r="E9" s="39">
        <f t="shared" si="0"/>
        <v>4.1817969690580922E-3</v>
      </c>
      <c r="F9" s="40" t="s">
        <v>364</v>
      </c>
      <c r="G9" s="41">
        <v>1027700067328</v>
      </c>
      <c r="H9" s="42"/>
      <c r="J9" s="44"/>
      <c r="L9" s="44"/>
    </row>
    <row r="10" spans="1:12" s="43" customFormat="1" ht="24.75" customHeight="1" x14ac:dyDescent="0.25">
      <c r="A10" s="50" t="s">
        <v>365</v>
      </c>
      <c r="B10" s="65" t="s">
        <v>349</v>
      </c>
      <c r="C10" s="66">
        <v>15781</v>
      </c>
      <c r="D10" s="23">
        <v>14675225.33</v>
      </c>
      <c r="E10" s="39">
        <f t="shared" si="0"/>
        <v>4.2088383041003485E-3</v>
      </c>
      <c r="F10" s="40" t="s">
        <v>350</v>
      </c>
      <c r="G10" s="41">
        <v>1077758081664</v>
      </c>
      <c r="H10" s="42"/>
      <c r="J10" s="44"/>
      <c r="L10" s="44"/>
    </row>
    <row r="11" spans="1:12" s="43" customFormat="1" ht="24.75" customHeight="1" x14ac:dyDescent="0.25">
      <c r="A11" s="22" t="s">
        <v>288</v>
      </c>
      <c r="B11" s="65" t="s">
        <v>106</v>
      </c>
      <c r="C11" s="27">
        <v>52200</v>
      </c>
      <c r="D11" s="23">
        <v>985692.6</v>
      </c>
      <c r="E11" s="39">
        <f t="shared" si="0"/>
        <v>2.8269554147610914E-4</v>
      </c>
      <c r="F11" s="40" t="s">
        <v>306</v>
      </c>
      <c r="G11" s="41">
        <v>1027700003891</v>
      </c>
      <c r="H11" s="42"/>
      <c r="J11" s="44"/>
      <c r="L11" s="44"/>
    </row>
    <row r="12" spans="1:12" s="43" customFormat="1" ht="24.75" customHeight="1" x14ac:dyDescent="0.25">
      <c r="A12" s="22" t="s">
        <v>379</v>
      </c>
      <c r="B12" s="67" t="s">
        <v>380</v>
      </c>
      <c r="C12" s="66">
        <v>8000</v>
      </c>
      <c r="D12" s="23">
        <v>7101760</v>
      </c>
      <c r="E12" s="39">
        <f t="shared" si="0"/>
        <v>2.0367768700235481E-3</v>
      </c>
      <c r="F12" s="40" t="s">
        <v>306</v>
      </c>
      <c r="G12" s="41">
        <v>1027700003891</v>
      </c>
      <c r="H12" s="42"/>
      <c r="J12" s="44"/>
      <c r="L12" s="44"/>
    </row>
    <row r="13" spans="1:12" s="43" customFormat="1" ht="24.75" customHeight="1" x14ac:dyDescent="0.25">
      <c r="A13" s="22" t="s">
        <v>36</v>
      </c>
      <c r="B13" s="65" t="s">
        <v>159</v>
      </c>
      <c r="C13" s="66">
        <v>11300</v>
      </c>
      <c r="D13" s="23">
        <v>11222030</v>
      </c>
      <c r="E13" s="39">
        <f t="shared" si="0"/>
        <v>3.2184657238079513E-3</v>
      </c>
      <c r="F13" s="40" t="s">
        <v>306</v>
      </c>
      <c r="G13" s="41">
        <v>1027700003891</v>
      </c>
      <c r="H13" s="42"/>
      <c r="J13" s="44"/>
      <c r="L13" s="44"/>
    </row>
    <row r="14" spans="1:12" s="43" customFormat="1" ht="24.75" customHeight="1" x14ac:dyDescent="0.25">
      <c r="A14" s="22" t="s">
        <v>84</v>
      </c>
      <c r="B14" s="65" t="s">
        <v>160</v>
      </c>
      <c r="C14" s="66">
        <v>7000</v>
      </c>
      <c r="D14" s="23">
        <v>6682550</v>
      </c>
      <c r="E14" s="39">
        <f t="shared" si="0"/>
        <v>1.9165479082334323E-3</v>
      </c>
      <c r="F14" s="40" t="s">
        <v>306</v>
      </c>
      <c r="G14" s="41">
        <v>1027700003891</v>
      </c>
      <c r="H14" s="42"/>
      <c r="J14" s="44"/>
      <c r="L14" s="44"/>
    </row>
    <row r="15" spans="1:12" s="43" customFormat="1" ht="24.75" customHeight="1" x14ac:dyDescent="0.25">
      <c r="A15" s="22" t="s">
        <v>57</v>
      </c>
      <c r="B15" s="65" t="s">
        <v>161</v>
      </c>
      <c r="C15" s="66">
        <v>42502</v>
      </c>
      <c r="D15" s="23">
        <v>40893299.299999997</v>
      </c>
      <c r="E15" s="39">
        <f t="shared" si="0"/>
        <v>1.1728152761173305E-2</v>
      </c>
      <c r="F15" s="40" t="s">
        <v>306</v>
      </c>
      <c r="G15" s="41">
        <v>1027700003891</v>
      </c>
      <c r="H15" s="42"/>
      <c r="J15" s="44"/>
      <c r="L15" s="44"/>
    </row>
    <row r="16" spans="1:12" s="43" customFormat="1" ht="24.75" customHeight="1" x14ac:dyDescent="0.25">
      <c r="A16" s="22" t="s">
        <v>389</v>
      </c>
      <c r="B16" s="65" t="s">
        <v>390</v>
      </c>
      <c r="C16" s="66">
        <v>2600</v>
      </c>
      <c r="D16" s="23">
        <v>2456584</v>
      </c>
      <c r="E16" s="39">
        <f t="shared" si="0"/>
        <v>7.0454555919517519E-4</v>
      </c>
      <c r="F16" s="40" t="s">
        <v>391</v>
      </c>
      <c r="G16" s="41">
        <v>1027739019208</v>
      </c>
      <c r="H16" s="42"/>
      <c r="J16" s="44"/>
      <c r="L16" s="44"/>
    </row>
    <row r="17" spans="1:12" s="43" customFormat="1" ht="24.75" customHeight="1" x14ac:dyDescent="0.25">
      <c r="A17" s="22" t="s">
        <v>91</v>
      </c>
      <c r="B17" s="65" t="s">
        <v>208</v>
      </c>
      <c r="C17" s="66">
        <v>53474</v>
      </c>
      <c r="D17" s="23">
        <v>53240853.359999999</v>
      </c>
      <c r="E17" s="39">
        <f t="shared" si="0"/>
        <v>1.5269417533676652E-2</v>
      </c>
      <c r="F17" s="40" t="s">
        <v>255</v>
      </c>
      <c r="G17" s="41">
        <v>1020202555240</v>
      </c>
      <c r="H17" s="42"/>
      <c r="J17" s="44"/>
      <c r="L17" s="44"/>
    </row>
    <row r="18" spans="1:12" s="43" customFormat="1" ht="24.75" customHeight="1" x14ac:dyDescent="0.25">
      <c r="A18" s="22" t="s">
        <v>93</v>
      </c>
      <c r="B18" s="65" t="s">
        <v>209</v>
      </c>
      <c r="C18" s="66">
        <v>42853</v>
      </c>
      <c r="D18" s="23">
        <v>42571884.32</v>
      </c>
      <c r="E18" s="39">
        <f t="shared" si="0"/>
        <v>1.2209569078129106E-2</v>
      </c>
      <c r="F18" s="40" t="s">
        <v>255</v>
      </c>
      <c r="G18" s="41">
        <v>1020202555240</v>
      </c>
      <c r="H18" s="42"/>
      <c r="J18" s="44"/>
      <c r="L18" s="44"/>
    </row>
    <row r="19" spans="1:12" s="43" customFormat="1" ht="24.75" customHeight="1" x14ac:dyDescent="0.25">
      <c r="A19" s="22" t="s">
        <v>95</v>
      </c>
      <c r="B19" s="65" t="s">
        <v>210</v>
      </c>
      <c r="C19" s="66">
        <v>2800</v>
      </c>
      <c r="D19" s="23">
        <v>2769872</v>
      </c>
      <c r="E19" s="39">
        <f t="shared" si="0"/>
        <v>7.9439620918277511E-4</v>
      </c>
      <c r="F19" s="40" t="s">
        <v>255</v>
      </c>
      <c r="G19" s="41">
        <v>1020202555240</v>
      </c>
      <c r="H19" s="42"/>
      <c r="J19" s="44"/>
      <c r="L19" s="44"/>
    </row>
    <row r="20" spans="1:12" s="43" customFormat="1" ht="24.75" customHeight="1" x14ac:dyDescent="0.25">
      <c r="A20" s="22" t="s">
        <v>341</v>
      </c>
      <c r="B20" s="65" t="s">
        <v>144</v>
      </c>
      <c r="C20" s="66">
        <v>49590</v>
      </c>
      <c r="D20" s="23">
        <v>51323170.5</v>
      </c>
      <c r="E20" s="39">
        <f t="shared" si="0"/>
        <v>1.4719428222113235E-2</v>
      </c>
      <c r="F20" s="40" t="s">
        <v>238</v>
      </c>
      <c r="G20" s="46" t="s">
        <v>262</v>
      </c>
      <c r="H20" s="42"/>
      <c r="J20" s="44"/>
      <c r="L20" s="44"/>
    </row>
    <row r="21" spans="1:12" s="43" customFormat="1" ht="24.75" customHeight="1" x14ac:dyDescent="0.25">
      <c r="A21" s="22" t="s">
        <v>342</v>
      </c>
      <c r="B21" s="65" t="s">
        <v>145</v>
      </c>
      <c r="C21" s="66">
        <v>13542</v>
      </c>
      <c r="D21" s="23">
        <v>13456685.4</v>
      </c>
      <c r="E21" s="39">
        <f t="shared" si="0"/>
        <v>3.8593624073333336E-3</v>
      </c>
      <c r="F21" s="40" t="s">
        <v>238</v>
      </c>
      <c r="G21" s="46" t="s">
        <v>262</v>
      </c>
      <c r="H21" s="42"/>
      <c r="J21" s="44"/>
      <c r="L21" s="44"/>
    </row>
    <row r="22" spans="1:12" s="43" customFormat="1" ht="24.75" customHeight="1" x14ac:dyDescent="0.25">
      <c r="A22" s="22" t="s">
        <v>405</v>
      </c>
      <c r="B22" s="65" t="s">
        <v>406</v>
      </c>
      <c r="C22" s="27">
        <v>25000000</v>
      </c>
      <c r="D22" s="23">
        <v>981375</v>
      </c>
      <c r="E22" s="39">
        <f t="shared" si="0"/>
        <v>2.8145725859777848E-4</v>
      </c>
      <c r="F22" s="40" t="s">
        <v>433</v>
      </c>
      <c r="G22" s="41">
        <v>1027739609391</v>
      </c>
      <c r="H22" s="42"/>
      <c r="J22" s="44"/>
      <c r="L22" s="44"/>
    </row>
    <row r="23" spans="1:12" s="43" customFormat="1" ht="24.75" customHeight="1" x14ac:dyDescent="0.25">
      <c r="A23" s="22" t="s">
        <v>6</v>
      </c>
      <c r="B23" s="65" t="s">
        <v>199</v>
      </c>
      <c r="C23" s="68">
        <v>105050</v>
      </c>
      <c r="D23" s="51">
        <v>102882917.67</v>
      </c>
      <c r="E23" s="39">
        <f t="shared" si="0"/>
        <v>2.9506706370081921E-2</v>
      </c>
      <c r="F23" s="40" t="s">
        <v>353</v>
      </c>
      <c r="G23" s="41">
        <v>1077711000102</v>
      </c>
      <c r="H23" s="42"/>
      <c r="J23" s="44"/>
      <c r="L23" s="44"/>
    </row>
    <row r="24" spans="1:12" s="43" customFormat="1" ht="24.75" customHeight="1" x14ac:dyDescent="0.25">
      <c r="A24" s="22" t="s">
        <v>333</v>
      </c>
      <c r="B24" s="65" t="s">
        <v>334</v>
      </c>
      <c r="C24" s="68">
        <v>14500</v>
      </c>
      <c r="D24" s="51">
        <v>14251996.58</v>
      </c>
      <c r="E24" s="39">
        <f t="shared" si="0"/>
        <v>4.087456769279546E-3</v>
      </c>
      <c r="F24" s="40" t="s">
        <v>353</v>
      </c>
      <c r="G24" s="41">
        <v>1077711000102</v>
      </c>
      <c r="H24" s="42"/>
      <c r="J24" s="44"/>
      <c r="L24" s="44"/>
    </row>
    <row r="25" spans="1:12" s="43" customFormat="1" ht="24.75" customHeight="1" x14ac:dyDescent="0.25">
      <c r="A25" s="22" t="s">
        <v>52</v>
      </c>
      <c r="B25" s="65" t="s">
        <v>200</v>
      </c>
      <c r="C25" s="68">
        <v>9998</v>
      </c>
      <c r="D25" s="51">
        <v>10098279.939999999</v>
      </c>
      <c r="E25" s="39">
        <f t="shared" si="0"/>
        <v>2.8961754563396652E-3</v>
      </c>
      <c r="F25" s="40" t="s">
        <v>353</v>
      </c>
      <c r="G25" s="41">
        <v>1077711000102</v>
      </c>
      <c r="H25" s="42"/>
      <c r="J25" s="44"/>
      <c r="L25" s="44"/>
    </row>
    <row r="26" spans="1:12" s="43" customFormat="1" ht="24.75" customHeight="1" x14ac:dyDescent="0.25">
      <c r="A26" s="22" t="s">
        <v>28</v>
      </c>
      <c r="B26" s="67" t="s">
        <v>201</v>
      </c>
      <c r="C26" s="68">
        <v>2564</v>
      </c>
      <c r="D26" s="51">
        <v>2445158.6</v>
      </c>
      <c r="E26" s="39">
        <f t="shared" si="0"/>
        <v>7.0126876718153814E-4</v>
      </c>
      <c r="F26" s="40" t="s">
        <v>353</v>
      </c>
      <c r="G26" s="41">
        <v>1077711000102</v>
      </c>
      <c r="H26" s="42"/>
      <c r="J26" s="44"/>
      <c r="L26" s="44"/>
    </row>
    <row r="27" spans="1:12" s="43" customFormat="1" ht="24.75" customHeight="1" x14ac:dyDescent="0.25">
      <c r="A27" s="22" t="s">
        <v>411</v>
      </c>
      <c r="B27" s="65" t="s">
        <v>412</v>
      </c>
      <c r="C27" s="68">
        <v>31000</v>
      </c>
      <c r="D27" s="51">
        <v>30955980</v>
      </c>
      <c r="E27" s="39">
        <f t="shared" si="0"/>
        <v>8.8781406373788403E-3</v>
      </c>
      <c r="F27" s="40" t="s">
        <v>353</v>
      </c>
      <c r="G27" s="41">
        <v>1077711000102</v>
      </c>
      <c r="H27" s="42"/>
      <c r="J27" s="44"/>
      <c r="L27" s="44"/>
    </row>
    <row r="28" spans="1:12" s="43" customFormat="1" ht="24.75" customHeight="1" x14ac:dyDescent="0.25">
      <c r="A28" s="22" t="s">
        <v>46</v>
      </c>
      <c r="B28" s="65" t="s">
        <v>202</v>
      </c>
      <c r="C28" s="68">
        <v>2015</v>
      </c>
      <c r="D28" s="51">
        <v>1831413.35</v>
      </c>
      <c r="E28" s="39">
        <f t="shared" si="0"/>
        <v>5.2524731203706411E-4</v>
      </c>
      <c r="F28" s="40" t="s">
        <v>353</v>
      </c>
      <c r="G28" s="41">
        <v>1077711000102</v>
      </c>
      <c r="H28" s="42"/>
      <c r="J28" s="44"/>
      <c r="L28" s="44"/>
    </row>
    <row r="29" spans="1:12" s="43" customFormat="1" ht="24.75" customHeight="1" x14ac:dyDescent="0.25">
      <c r="A29" s="22" t="s">
        <v>43</v>
      </c>
      <c r="B29" s="65" t="s">
        <v>203</v>
      </c>
      <c r="C29" s="68">
        <v>28015</v>
      </c>
      <c r="D29" s="51">
        <v>26574468.699999999</v>
      </c>
      <c r="E29" s="39">
        <f t="shared" si="0"/>
        <v>7.6215280692849014E-3</v>
      </c>
      <c r="F29" s="40" t="s">
        <v>353</v>
      </c>
      <c r="G29" s="41">
        <v>1077711000102</v>
      </c>
      <c r="H29" s="42"/>
      <c r="J29" s="44"/>
      <c r="L29" s="44"/>
    </row>
    <row r="30" spans="1:12" s="43" customFormat="1" ht="24.75" customHeight="1" x14ac:dyDescent="0.25">
      <c r="A30" s="22" t="s">
        <v>59</v>
      </c>
      <c r="B30" s="65" t="s">
        <v>146</v>
      </c>
      <c r="C30" s="68">
        <v>29900</v>
      </c>
      <c r="D30" s="23">
        <v>30532385</v>
      </c>
      <c r="E30" s="39">
        <f t="shared" si="0"/>
        <v>8.7566540624653497E-3</v>
      </c>
      <c r="F30" s="40" t="s">
        <v>309</v>
      </c>
      <c r="G30" s="41">
        <v>1087746212388</v>
      </c>
      <c r="H30" s="42"/>
      <c r="J30" s="44"/>
      <c r="L30" s="44"/>
    </row>
    <row r="31" spans="1:12" s="43" customFormat="1" ht="24.75" customHeight="1" x14ac:dyDescent="0.25">
      <c r="A31" s="22" t="s">
        <v>61</v>
      </c>
      <c r="B31" s="65" t="s">
        <v>147</v>
      </c>
      <c r="C31" s="68">
        <v>30000</v>
      </c>
      <c r="D31" s="23">
        <v>28996500</v>
      </c>
      <c r="E31" s="39">
        <f t="shared" si="0"/>
        <v>8.3161639525466662E-3</v>
      </c>
      <c r="F31" s="40" t="s">
        <v>309</v>
      </c>
      <c r="G31" s="41">
        <v>1087746212388</v>
      </c>
      <c r="H31" s="42"/>
      <c r="J31" s="44"/>
      <c r="L31" s="44"/>
    </row>
    <row r="32" spans="1:12" s="43" customFormat="1" ht="24.75" customHeight="1" x14ac:dyDescent="0.25">
      <c r="A32" s="22" t="s">
        <v>16</v>
      </c>
      <c r="B32" s="65" t="s">
        <v>148</v>
      </c>
      <c r="C32" s="68">
        <v>3200</v>
      </c>
      <c r="D32" s="23">
        <v>2880000</v>
      </c>
      <c r="E32" s="39">
        <f t="shared" si="0"/>
        <v>8.2598079710773358E-4</v>
      </c>
      <c r="F32" s="40" t="s">
        <v>309</v>
      </c>
      <c r="G32" s="41">
        <v>1087746212388</v>
      </c>
      <c r="H32" s="42"/>
      <c r="J32" s="44"/>
      <c r="L32" s="44"/>
    </row>
    <row r="33" spans="1:12" s="43" customFormat="1" ht="24.75" customHeight="1" x14ac:dyDescent="0.25">
      <c r="A33" s="22" t="s">
        <v>92</v>
      </c>
      <c r="B33" s="65" t="s">
        <v>149</v>
      </c>
      <c r="C33" s="68">
        <v>40000</v>
      </c>
      <c r="D33" s="23">
        <v>34994400</v>
      </c>
      <c r="E33" s="39">
        <f t="shared" si="0"/>
        <v>1.0036355002189886E-2</v>
      </c>
      <c r="F33" s="40" t="s">
        <v>309</v>
      </c>
      <c r="G33" s="41">
        <v>1087746212388</v>
      </c>
      <c r="H33" s="42"/>
      <c r="J33" s="44"/>
      <c r="L33" s="44"/>
    </row>
    <row r="34" spans="1:12" s="43" customFormat="1" ht="24.75" customHeight="1" x14ac:dyDescent="0.25">
      <c r="A34" s="22" t="s">
        <v>9</v>
      </c>
      <c r="B34" s="65" t="s">
        <v>150</v>
      </c>
      <c r="C34" s="68">
        <v>2720</v>
      </c>
      <c r="D34" s="23">
        <v>2513960</v>
      </c>
      <c r="E34" s="39">
        <f t="shared" si="0"/>
        <v>7.2100093218644377E-4</v>
      </c>
      <c r="F34" s="40" t="s">
        <v>309</v>
      </c>
      <c r="G34" s="41">
        <v>1087746212388</v>
      </c>
      <c r="H34" s="42"/>
      <c r="J34" s="44"/>
      <c r="L34" s="44"/>
    </row>
    <row r="35" spans="1:12" s="43" customFormat="1" ht="24.75" customHeight="1" x14ac:dyDescent="0.25">
      <c r="A35" s="22" t="s">
        <v>78</v>
      </c>
      <c r="B35" s="65" t="s">
        <v>151</v>
      </c>
      <c r="C35" s="68">
        <v>9500</v>
      </c>
      <c r="D35" s="23">
        <v>8795575</v>
      </c>
      <c r="E35" s="39">
        <f t="shared" si="0"/>
        <v>2.522561128305852E-3</v>
      </c>
      <c r="F35" s="40" t="s">
        <v>309</v>
      </c>
      <c r="G35" s="41">
        <v>1087746212388</v>
      </c>
      <c r="H35" s="42"/>
      <c r="J35" s="44"/>
      <c r="L35" s="44"/>
    </row>
    <row r="36" spans="1:12" s="43" customFormat="1" ht="24.75" customHeight="1" x14ac:dyDescent="0.25">
      <c r="A36" s="22" t="s">
        <v>358</v>
      </c>
      <c r="B36" s="65" t="s">
        <v>359</v>
      </c>
      <c r="C36" s="68">
        <v>300</v>
      </c>
      <c r="D36" s="23">
        <v>296817</v>
      </c>
      <c r="E36" s="39">
        <f t="shared" si="0"/>
        <v>8.5126785505252136E-5</v>
      </c>
      <c r="F36" s="40" t="s">
        <v>309</v>
      </c>
      <c r="G36" s="41">
        <v>1087746212388</v>
      </c>
      <c r="H36" s="42"/>
      <c r="J36" s="44"/>
      <c r="L36" s="44"/>
    </row>
    <row r="37" spans="1:12" s="43" customFormat="1" ht="24.75" customHeight="1" x14ac:dyDescent="0.25">
      <c r="A37" s="22" t="s">
        <v>74</v>
      </c>
      <c r="B37" s="65" t="s">
        <v>163</v>
      </c>
      <c r="C37" s="68">
        <v>14000</v>
      </c>
      <c r="D37" s="23">
        <v>14289380</v>
      </c>
      <c r="E37" s="39">
        <f t="shared" ref="E37:E68" si="1">D37/$D$185</f>
        <v>4.0981782925608706E-3</v>
      </c>
      <c r="F37" s="40" t="s">
        <v>244</v>
      </c>
      <c r="G37" s="46" t="s">
        <v>263</v>
      </c>
      <c r="H37" s="42"/>
      <c r="J37" s="44"/>
      <c r="L37" s="44"/>
    </row>
    <row r="38" spans="1:12" s="43" customFormat="1" ht="24.75" customHeight="1" x14ac:dyDescent="0.25">
      <c r="A38" s="22" t="s">
        <v>34</v>
      </c>
      <c r="B38" s="65" t="s">
        <v>164</v>
      </c>
      <c r="C38" s="68">
        <v>11050</v>
      </c>
      <c r="D38" s="23">
        <v>10354623.5</v>
      </c>
      <c r="E38" s="39">
        <f t="shared" si="1"/>
        <v>2.9696945042640521E-3</v>
      </c>
      <c r="F38" s="40" t="s">
        <v>244</v>
      </c>
      <c r="G38" s="46" t="s">
        <v>263</v>
      </c>
      <c r="H38" s="42"/>
      <c r="J38" s="44"/>
      <c r="L38" s="44"/>
    </row>
    <row r="39" spans="1:12" s="43" customFormat="1" ht="24.75" customHeight="1" x14ac:dyDescent="0.25">
      <c r="A39" s="22" t="s">
        <v>287</v>
      </c>
      <c r="B39" s="65" t="s">
        <v>107</v>
      </c>
      <c r="C39" s="28">
        <v>101880</v>
      </c>
      <c r="D39" s="23">
        <v>23875084.699999999</v>
      </c>
      <c r="E39" s="39">
        <f t="shared" si="1"/>
        <v>6.8473477401113378E-3</v>
      </c>
      <c r="F39" s="40" t="s">
        <v>224</v>
      </c>
      <c r="G39" s="41">
        <v>1027700070518</v>
      </c>
      <c r="H39" s="42"/>
      <c r="J39" s="44"/>
      <c r="L39" s="44"/>
    </row>
    <row r="40" spans="1:12" s="43" customFormat="1" ht="24.75" customHeight="1" x14ac:dyDescent="0.25">
      <c r="A40" s="22" t="s">
        <v>10</v>
      </c>
      <c r="B40" s="65" t="s">
        <v>165</v>
      </c>
      <c r="C40" s="68">
        <v>550</v>
      </c>
      <c r="D40" s="23">
        <v>526416</v>
      </c>
      <c r="E40" s="39">
        <f t="shared" si="1"/>
        <v>1.5097552336467524E-4</v>
      </c>
      <c r="F40" s="40" t="s">
        <v>224</v>
      </c>
      <c r="G40" s="41">
        <v>1027700070518</v>
      </c>
      <c r="H40" s="42"/>
      <c r="J40" s="44"/>
      <c r="L40" s="44"/>
    </row>
    <row r="41" spans="1:12" s="43" customFormat="1" ht="24.75" customHeight="1" x14ac:dyDescent="0.25">
      <c r="A41" s="22" t="s">
        <v>408</v>
      </c>
      <c r="B41" s="65" t="s">
        <v>407</v>
      </c>
      <c r="C41" s="28">
        <v>291</v>
      </c>
      <c r="D41" s="23">
        <v>6075350</v>
      </c>
      <c r="E41" s="39">
        <f t="shared" si="1"/>
        <v>1.7424036235098852E-3</v>
      </c>
      <c r="F41" s="40" t="s">
        <v>245</v>
      </c>
      <c r="G41" s="41" t="s">
        <v>410</v>
      </c>
      <c r="H41" s="42"/>
      <c r="J41" s="44"/>
      <c r="L41" s="44"/>
    </row>
    <row r="42" spans="1:12" s="43" customFormat="1" ht="24.75" customHeight="1" x14ac:dyDescent="0.25">
      <c r="A42" s="22" t="s">
        <v>63</v>
      </c>
      <c r="B42" s="65" t="s">
        <v>166</v>
      </c>
      <c r="C42" s="68">
        <v>27267</v>
      </c>
      <c r="D42" s="23">
        <v>25540726.23</v>
      </c>
      <c r="E42" s="39">
        <f t="shared" si="1"/>
        <v>7.3250518785297914E-3</v>
      </c>
      <c r="F42" s="40" t="s">
        <v>245</v>
      </c>
      <c r="G42" s="46" t="s">
        <v>264</v>
      </c>
      <c r="H42" s="42"/>
      <c r="J42" s="44"/>
      <c r="L42" s="44"/>
    </row>
    <row r="43" spans="1:12" s="43" customFormat="1" ht="24.75" customHeight="1" x14ac:dyDescent="0.25">
      <c r="A43" s="22" t="s">
        <v>229</v>
      </c>
      <c r="B43" s="65" t="s">
        <v>126</v>
      </c>
      <c r="C43" s="68">
        <v>761</v>
      </c>
      <c r="D43" s="23">
        <v>765231.16</v>
      </c>
      <c r="E43" s="39">
        <f t="shared" si="1"/>
        <v>2.1946744566266516E-4</v>
      </c>
      <c r="F43" s="40" t="s">
        <v>227</v>
      </c>
      <c r="G43" s="46" t="s">
        <v>265</v>
      </c>
      <c r="H43" s="42"/>
      <c r="J43" s="44"/>
      <c r="L43" s="44"/>
    </row>
    <row r="44" spans="1:12" s="43" customFormat="1" ht="24.75" customHeight="1" x14ac:dyDescent="0.25">
      <c r="A44" s="22" t="s">
        <v>230</v>
      </c>
      <c r="B44" s="65" t="s">
        <v>127</v>
      </c>
      <c r="C44" s="68">
        <v>85150</v>
      </c>
      <c r="D44" s="23">
        <v>85752923.310000002</v>
      </c>
      <c r="E44" s="39">
        <f t="shared" si="1"/>
        <v>2.4593843038163941E-2</v>
      </c>
      <c r="F44" s="40" t="s">
        <v>227</v>
      </c>
      <c r="G44" s="46" t="s">
        <v>265</v>
      </c>
      <c r="H44" s="42"/>
      <c r="J44" s="44"/>
      <c r="L44" s="44"/>
    </row>
    <row r="45" spans="1:12" s="43" customFormat="1" ht="24.75" customHeight="1" x14ac:dyDescent="0.25">
      <c r="A45" s="22" t="s">
        <v>231</v>
      </c>
      <c r="B45" s="65" t="s">
        <v>128</v>
      </c>
      <c r="C45" s="68">
        <v>20000</v>
      </c>
      <c r="D45" s="23">
        <v>19692400</v>
      </c>
      <c r="E45" s="39">
        <f t="shared" si="1"/>
        <v>5.6477584197792826E-3</v>
      </c>
      <c r="F45" s="40" t="s">
        <v>227</v>
      </c>
      <c r="G45" s="46" t="s">
        <v>265</v>
      </c>
      <c r="H45" s="42"/>
      <c r="J45" s="44"/>
      <c r="L45" s="44"/>
    </row>
    <row r="46" spans="1:12" s="43" customFormat="1" ht="24.75" customHeight="1" x14ac:dyDescent="0.25">
      <c r="A46" s="22" t="s">
        <v>232</v>
      </c>
      <c r="B46" s="65" t="s">
        <v>129</v>
      </c>
      <c r="C46" s="68">
        <v>43403</v>
      </c>
      <c r="D46" s="23">
        <v>42951142.479999997</v>
      </c>
      <c r="E46" s="39">
        <f t="shared" si="1"/>
        <v>1.2318339896638275E-2</v>
      </c>
      <c r="F46" s="40" t="s">
        <v>227</v>
      </c>
      <c r="G46" s="46" t="s">
        <v>265</v>
      </c>
      <c r="H46" s="42"/>
      <c r="J46" s="44"/>
      <c r="L46" s="44"/>
    </row>
    <row r="47" spans="1:12" s="43" customFormat="1" ht="24.75" customHeight="1" x14ac:dyDescent="0.25">
      <c r="A47" s="22" t="s">
        <v>233</v>
      </c>
      <c r="B47" s="67" t="s">
        <v>130</v>
      </c>
      <c r="C47" s="68">
        <v>5800</v>
      </c>
      <c r="D47" s="23">
        <v>4396400</v>
      </c>
      <c r="E47" s="39">
        <f t="shared" si="1"/>
        <v>1.2608826306959862E-3</v>
      </c>
      <c r="F47" s="40" t="s">
        <v>227</v>
      </c>
      <c r="G47" s="46" t="s">
        <v>265</v>
      </c>
      <c r="H47" s="42"/>
      <c r="J47" s="44"/>
      <c r="L47" s="44"/>
    </row>
    <row r="48" spans="1:12" s="43" customFormat="1" ht="24.75" customHeight="1" x14ac:dyDescent="0.25">
      <c r="A48" s="22" t="s">
        <v>234</v>
      </c>
      <c r="B48" s="65" t="s">
        <v>131</v>
      </c>
      <c r="C48" s="68">
        <v>25600</v>
      </c>
      <c r="D48" s="23">
        <v>24680704</v>
      </c>
      <c r="E48" s="39">
        <f t="shared" si="1"/>
        <v>7.0783984594097321E-3</v>
      </c>
      <c r="F48" s="40" t="s">
        <v>227</v>
      </c>
      <c r="G48" s="41" t="s">
        <v>265</v>
      </c>
      <c r="H48" s="42"/>
      <c r="J48" s="44"/>
      <c r="L48" s="44"/>
    </row>
    <row r="49" spans="1:12" s="43" customFormat="1" ht="24.75" customHeight="1" x14ac:dyDescent="0.25">
      <c r="A49" s="22" t="s">
        <v>14</v>
      </c>
      <c r="B49" s="65" t="s">
        <v>132</v>
      </c>
      <c r="C49" s="68">
        <v>600</v>
      </c>
      <c r="D49" s="23">
        <v>595337.43999999994</v>
      </c>
      <c r="E49" s="39">
        <f t="shared" si="1"/>
        <v>1.7074211570808245E-4</v>
      </c>
      <c r="F49" s="40" t="s">
        <v>311</v>
      </c>
      <c r="G49" s="41" t="s">
        <v>266</v>
      </c>
      <c r="H49" s="42"/>
      <c r="J49" s="44"/>
      <c r="L49" s="44"/>
    </row>
    <row r="50" spans="1:12" s="43" customFormat="1" ht="24.75" customHeight="1" x14ac:dyDescent="0.25">
      <c r="A50" s="22" t="s">
        <v>13</v>
      </c>
      <c r="B50" s="65" t="s">
        <v>133</v>
      </c>
      <c r="C50" s="68">
        <v>12160</v>
      </c>
      <c r="D50" s="23">
        <v>11953496.57</v>
      </c>
      <c r="E50" s="39">
        <f t="shared" si="1"/>
        <v>3.4282495226087358E-3</v>
      </c>
      <c r="F50" s="40" t="s">
        <v>311</v>
      </c>
      <c r="G50" s="41" t="s">
        <v>266</v>
      </c>
      <c r="H50" s="42"/>
      <c r="J50" s="44"/>
      <c r="L50" s="44"/>
    </row>
    <row r="51" spans="1:12" s="43" customFormat="1" ht="24.75" customHeight="1" x14ac:dyDescent="0.25">
      <c r="A51" s="22" t="s">
        <v>1</v>
      </c>
      <c r="B51" s="65" t="s">
        <v>152</v>
      </c>
      <c r="C51" s="68">
        <v>36529</v>
      </c>
      <c r="D51" s="23">
        <v>35044096.149999999</v>
      </c>
      <c r="E51" s="39">
        <f t="shared" si="1"/>
        <v>1.0050607802742034E-2</v>
      </c>
      <c r="F51" s="40" t="s">
        <v>239</v>
      </c>
      <c r="G51" s="41">
        <v>1097746549515</v>
      </c>
      <c r="H51" s="42"/>
      <c r="J51" s="44"/>
      <c r="L51" s="44"/>
    </row>
    <row r="52" spans="1:12" s="43" customFormat="1" ht="24.75" customHeight="1" x14ac:dyDescent="0.25">
      <c r="A52" s="22" t="s">
        <v>422</v>
      </c>
      <c r="B52" s="65" t="s">
        <v>423</v>
      </c>
      <c r="C52" s="68">
        <v>49960</v>
      </c>
      <c r="D52" s="23">
        <v>51879463.200000003</v>
      </c>
      <c r="E52" s="39">
        <f t="shared" si="1"/>
        <v>1.4878972349811575E-2</v>
      </c>
      <c r="F52" s="40" t="s">
        <v>235</v>
      </c>
      <c r="G52" s="46" t="s">
        <v>267</v>
      </c>
      <c r="H52" s="42"/>
      <c r="J52" s="44"/>
      <c r="L52" s="44"/>
    </row>
    <row r="53" spans="1:12" s="43" customFormat="1" ht="24.75" customHeight="1" x14ac:dyDescent="0.25">
      <c r="A53" s="22" t="s">
        <v>328</v>
      </c>
      <c r="B53" s="67" t="s">
        <v>134</v>
      </c>
      <c r="C53" s="68">
        <v>20500</v>
      </c>
      <c r="D53" s="23">
        <v>20337640</v>
      </c>
      <c r="E53" s="39">
        <f t="shared" si="1"/>
        <v>5.8328125341979608E-3</v>
      </c>
      <c r="F53" s="40" t="s">
        <v>235</v>
      </c>
      <c r="G53" s="46" t="s">
        <v>267</v>
      </c>
      <c r="H53" s="42"/>
      <c r="J53" s="44"/>
      <c r="L53" s="44"/>
    </row>
    <row r="54" spans="1:12" s="43" customFormat="1" ht="24.75" customHeight="1" x14ac:dyDescent="0.25">
      <c r="A54" s="22" t="s">
        <v>329</v>
      </c>
      <c r="B54" s="65" t="s">
        <v>135</v>
      </c>
      <c r="C54" s="68">
        <v>750</v>
      </c>
      <c r="D54" s="23">
        <v>725758.18</v>
      </c>
      <c r="E54" s="39">
        <f t="shared" si="1"/>
        <v>2.0814663889717294E-4</v>
      </c>
      <c r="F54" s="40" t="s">
        <v>235</v>
      </c>
      <c r="G54" s="46" t="s">
        <v>267</v>
      </c>
      <c r="H54" s="42"/>
      <c r="J54" s="44"/>
      <c r="L54" s="44"/>
    </row>
    <row r="55" spans="1:12" s="43" customFormat="1" ht="24.75" customHeight="1" x14ac:dyDescent="0.25">
      <c r="A55" s="22" t="s">
        <v>335</v>
      </c>
      <c r="B55" s="65" t="s">
        <v>336</v>
      </c>
      <c r="C55" s="68">
        <v>5000</v>
      </c>
      <c r="D55" s="23">
        <v>4814250</v>
      </c>
      <c r="E55" s="39">
        <f t="shared" si="1"/>
        <v>1.3807215459985787E-3</v>
      </c>
      <c r="F55" s="40" t="s">
        <v>235</v>
      </c>
      <c r="G55" s="46" t="s">
        <v>267</v>
      </c>
      <c r="H55" s="42"/>
      <c r="J55" s="44"/>
      <c r="L55" s="44"/>
    </row>
    <row r="56" spans="1:12" s="43" customFormat="1" ht="24.75" customHeight="1" x14ac:dyDescent="0.25">
      <c r="A56" s="22" t="s">
        <v>25</v>
      </c>
      <c r="B56" s="65" t="s">
        <v>153</v>
      </c>
      <c r="C56" s="68">
        <v>24752</v>
      </c>
      <c r="D56" s="23">
        <v>25604458.879999999</v>
      </c>
      <c r="E56" s="39">
        <f t="shared" si="1"/>
        <v>7.3433303316717312E-3</v>
      </c>
      <c r="F56" s="40" t="s">
        <v>240</v>
      </c>
      <c r="G56" s="41">
        <v>1067761792053</v>
      </c>
      <c r="H56" s="42"/>
      <c r="J56" s="44"/>
      <c r="L56" s="44"/>
    </row>
    <row r="57" spans="1:12" s="43" customFormat="1" ht="24.75" customHeight="1" x14ac:dyDescent="0.25">
      <c r="A57" s="22" t="s">
        <v>381</v>
      </c>
      <c r="B57" s="65" t="s">
        <v>382</v>
      </c>
      <c r="C57" s="68">
        <v>26000</v>
      </c>
      <c r="D57" s="23">
        <v>26420500.440000001</v>
      </c>
      <c r="E57" s="39">
        <f t="shared" si="1"/>
        <v>7.5773701435473701E-3</v>
      </c>
      <c r="F57" s="40" t="s">
        <v>240</v>
      </c>
      <c r="G57" s="41">
        <v>1067761792053</v>
      </c>
      <c r="H57" s="42"/>
      <c r="J57" s="44"/>
      <c r="L57" s="44"/>
    </row>
    <row r="58" spans="1:12" s="43" customFormat="1" ht="24.75" customHeight="1" x14ac:dyDescent="0.25">
      <c r="A58" s="22" t="s">
        <v>413</v>
      </c>
      <c r="B58" s="65" t="s">
        <v>414</v>
      </c>
      <c r="C58" s="68">
        <v>200</v>
      </c>
      <c r="D58" s="23">
        <v>192680</v>
      </c>
      <c r="E58" s="39">
        <f t="shared" si="1"/>
        <v>5.5260409717610455E-5</v>
      </c>
      <c r="F58" s="40" t="s">
        <v>240</v>
      </c>
      <c r="G58" s="41">
        <v>1067761792053</v>
      </c>
      <c r="H58" s="42"/>
      <c r="J58" s="44"/>
      <c r="L58" s="44"/>
    </row>
    <row r="59" spans="1:12" s="43" customFormat="1" ht="24.75" customHeight="1" x14ac:dyDescent="0.25">
      <c r="A59" s="22" t="s">
        <v>86</v>
      </c>
      <c r="B59" s="65" t="s">
        <v>154</v>
      </c>
      <c r="C59" s="68">
        <v>63527</v>
      </c>
      <c r="D59" s="23">
        <v>65390676.350000001</v>
      </c>
      <c r="E59" s="39">
        <f t="shared" si="1"/>
        <v>1.8753973255203758E-2</v>
      </c>
      <c r="F59" s="40" t="s">
        <v>240</v>
      </c>
      <c r="G59" s="41">
        <v>1067761792053</v>
      </c>
      <c r="H59" s="42"/>
      <c r="J59" s="44"/>
      <c r="L59" s="44"/>
    </row>
    <row r="60" spans="1:12" s="43" customFormat="1" ht="24.75" customHeight="1" x14ac:dyDescent="0.25">
      <c r="A60" s="22" t="s">
        <v>319</v>
      </c>
      <c r="B60" s="65" t="s">
        <v>318</v>
      </c>
      <c r="C60" s="28">
        <v>160000</v>
      </c>
      <c r="D60" s="23">
        <v>558000</v>
      </c>
      <c r="E60" s="39">
        <f t="shared" si="1"/>
        <v>1.6003377943962338E-4</v>
      </c>
      <c r="F60" s="40" t="s">
        <v>320</v>
      </c>
      <c r="G60" s="41">
        <v>1022302933630</v>
      </c>
      <c r="H60" s="42"/>
      <c r="J60" s="44"/>
      <c r="L60" s="44"/>
    </row>
    <row r="61" spans="1:12" s="43" customFormat="1" ht="24.75" customHeight="1" x14ac:dyDescent="0.25">
      <c r="A61" s="25" t="s">
        <v>338</v>
      </c>
      <c r="B61" s="46" t="s">
        <v>337</v>
      </c>
      <c r="C61" s="72">
        <v>1101</v>
      </c>
      <c r="D61" s="23">
        <v>1068542.52</v>
      </c>
      <c r="E61" s="39">
        <f t="shared" si="1"/>
        <v>3.0645680639343969E-4</v>
      </c>
      <c r="F61" s="45" t="s">
        <v>304</v>
      </c>
      <c r="G61" s="41">
        <v>1027810256352</v>
      </c>
      <c r="H61" s="42"/>
      <c r="J61" s="44"/>
      <c r="L61" s="44"/>
    </row>
    <row r="62" spans="1:12" s="43" customFormat="1" ht="24.75" customHeight="1" x14ac:dyDescent="0.25">
      <c r="A62" s="25" t="s">
        <v>79</v>
      </c>
      <c r="B62" s="46" t="s">
        <v>214</v>
      </c>
      <c r="C62" s="72">
        <v>41444</v>
      </c>
      <c r="D62" s="23">
        <v>37702435.68</v>
      </c>
      <c r="E62" s="39">
        <f t="shared" si="1"/>
        <v>1.0813016623565782E-2</v>
      </c>
      <c r="F62" s="45" t="s">
        <v>304</v>
      </c>
      <c r="G62" s="41">
        <v>1027810256352</v>
      </c>
      <c r="H62" s="42"/>
      <c r="J62" s="44"/>
      <c r="L62" s="44"/>
    </row>
    <row r="63" spans="1:12" s="43" customFormat="1" ht="24.75" customHeight="1" x14ac:dyDescent="0.25">
      <c r="A63" s="22" t="s">
        <v>374</v>
      </c>
      <c r="B63" s="65" t="s">
        <v>375</v>
      </c>
      <c r="C63" s="28">
        <v>400</v>
      </c>
      <c r="D63" s="23">
        <v>2580200</v>
      </c>
      <c r="E63" s="39">
        <f t="shared" si="1"/>
        <v>7.3999849051992162E-4</v>
      </c>
      <c r="F63" s="40" t="s">
        <v>376</v>
      </c>
      <c r="G63" s="41">
        <v>1027700035769</v>
      </c>
      <c r="H63" s="42"/>
      <c r="J63" s="44"/>
      <c r="L63" s="44"/>
    </row>
    <row r="64" spans="1:12" s="43" customFormat="1" ht="24.75" customHeight="1" x14ac:dyDescent="0.25">
      <c r="A64" s="22" t="s">
        <v>356</v>
      </c>
      <c r="B64" s="65" t="s">
        <v>355</v>
      </c>
      <c r="C64" s="28">
        <v>4450</v>
      </c>
      <c r="D64" s="23">
        <v>1649615</v>
      </c>
      <c r="E64" s="39">
        <f t="shared" si="1"/>
        <v>4.7310774743780344E-4</v>
      </c>
      <c r="F64" s="40" t="s">
        <v>354</v>
      </c>
      <c r="G64" s="41">
        <v>5067746789248</v>
      </c>
      <c r="H64" s="42"/>
      <c r="J64" s="44"/>
      <c r="L64" s="44"/>
    </row>
    <row r="65" spans="1:12" s="43" customFormat="1" ht="24.75" customHeight="1" x14ac:dyDescent="0.25">
      <c r="A65" s="22" t="s">
        <v>54</v>
      </c>
      <c r="B65" s="65" t="s">
        <v>167</v>
      </c>
      <c r="C65" s="68">
        <v>19375</v>
      </c>
      <c r="D65" s="23">
        <v>18854587.5</v>
      </c>
      <c r="E65" s="39">
        <f t="shared" si="1"/>
        <v>5.407474726523441E-3</v>
      </c>
      <c r="F65" s="40" t="s">
        <v>246</v>
      </c>
      <c r="G65" s="46" t="s">
        <v>268</v>
      </c>
      <c r="H65" s="42"/>
      <c r="J65" s="44"/>
      <c r="L65" s="44"/>
    </row>
    <row r="66" spans="1:12" s="43" customFormat="1" ht="24.75" customHeight="1" x14ac:dyDescent="0.25">
      <c r="A66" s="22" t="s">
        <v>98</v>
      </c>
      <c r="B66" s="65" t="s">
        <v>168</v>
      </c>
      <c r="C66" s="68">
        <v>9992</v>
      </c>
      <c r="D66" s="23">
        <v>10215521.039999999</v>
      </c>
      <c r="E66" s="39">
        <f t="shared" si="1"/>
        <v>2.9298000734340355E-3</v>
      </c>
      <c r="F66" s="40" t="s">
        <v>246</v>
      </c>
      <c r="G66" s="46" t="s">
        <v>268</v>
      </c>
      <c r="H66" s="42"/>
      <c r="J66" s="44"/>
      <c r="L66" s="44"/>
    </row>
    <row r="67" spans="1:12" s="43" customFormat="1" ht="24.75" customHeight="1" x14ac:dyDescent="0.25">
      <c r="A67" s="22" t="s">
        <v>11</v>
      </c>
      <c r="B67" s="65" t="s">
        <v>169</v>
      </c>
      <c r="C67" s="68">
        <v>23025</v>
      </c>
      <c r="D67" s="23">
        <v>23547207</v>
      </c>
      <c r="E67" s="39">
        <f t="shared" si="1"/>
        <v>6.7533127803891682E-3</v>
      </c>
      <c r="F67" s="40" t="s">
        <v>247</v>
      </c>
      <c r="G67" s="46" t="s">
        <v>269</v>
      </c>
      <c r="H67" s="42"/>
      <c r="J67" s="44"/>
      <c r="L67" s="44"/>
    </row>
    <row r="68" spans="1:12" s="43" customFormat="1" ht="24.75" customHeight="1" x14ac:dyDescent="0.25">
      <c r="A68" s="25" t="s">
        <v>17</v>
      </c>
      <c r="B68" s="46" t="s">
        <v>216</v>
      </c>
      <c r="C68" s="72">
        <v>750</v>
      </c>
      <c r="D68" s="23">
        <v>734977.5</v>
      </c>
      <c r="E68" s="39">
        <f t="shared" si="1"/>
        <v>2.1079072962022544E-4</v>
      </c>
      <c r="F68" s="45" t="s">
        <v>257</v>
      </c>
      <c r="G68" s="41">
        <v>1052460087008</v>
      </c>
      <c r="H68" s="42"/>
      <c r="J68" s="44"/>
      <c r="L68" s="44"/>
    </row>
    <row r="69" spans="1:12" s="43" customFormat="1" ht="24.75" customHeight="1" x14ac:dyDescent="0.25">
      <c r="A69" s="25" t="s">
        <v>19</v>
      </c>
      <c r="B69" s="46" t="s">
        <v>217</v>
      </c>
      <c r="C69" s="72">
        <v>790</v>
      </c>
      <c r="D69" s="23">
        <v>776356.7</v>
      </c>
      <c r="E69" s="39">
        <f t="shared" ref="E69:E89" si="2">D69/$D$185</f>
        <v>2.226582381617811E-4</v>
      </c>
      <c r="F69" s="45" t="s">
        <v>257</v>
      </c>
      <c r="G69" s="41">
        <v>1052460087008</v>
      </c>
      <c r="H69" s="42"/>
      <c r="J69" s="44"/>
      <c r="L69" s="44"/>
    </row>
    <row r="70" spans="1:12" s="43" customFormat="1" ht="24.75" customHeight="1" x14ac:dyDescent="0.25">
      <c r="A70" s="25" t="s">
        <v>366</v>
      </c>
      <c r="B70" s="46" t="s">
        <v>367</v>
      </c>
      <c r="C70" s="72">
        <v>9903</v>
      </c>
      <c r="D70" s="23">
        <v>2432275.83</v>
      </c>
      <c r="E70" s="39">
        <f t="shared" si="2"/>
        <v>6.9757400307266469E-4</v>
      </c>
      <c r="F70" s="45" t="s">
        <v>258</v>
      </c>
      <c r="G70" s="46" t="s">
        <v>270</v>
      </c>
      <c r="H70" s="42"/>
      <c r="J70" s="44"/>
      <c r="L70" s="44"/>
    </row>
    <row r="71" spans="1:12" s="43" customFormat="1" ht="24.75" customHeight="1" x14ac:dyDescent="0.25">
      <c r="A71" s="25" t="s">
        <v>75</v>
      </c>
      <c r="B71" s="46" t="s">
        <v>219</v>
      </c>
      <c r="C71" s="72">
        <v>12800</v>
      </c>
      <c r="D71" s="23">
        <v>9301952</v>
      </c>
      <c r="E71" s="39">
        <f t="shared" si="2"/>
        <v>2.6677894887562072E-3</v>
      </c>
      <c r="F71" s="45" t="s">
        <v>258</v>
      </c>
      <c r="G71" s="46" t="s">
        <v>270</v>
      </c>
      <c r="H71" s="42"/>
      <c r="J71" s="44"/>
      <c r="L71" s="44"/>
    </row>
    <row r="72" spans="1:12" s="43" customFormat="1" ht="24.75" customHeight="1" x14ac:dyDescent="0.25">
      <c r="A72" s="25" t="s">
        <v>368</v>
      </c>
      <c r="B72" s="46" t="s">
        <v>369</v>
      </c>
      <c r="C72" s="72">
        <v>280</v>
      </c>
      <c r="D72" s="23">
        <v>265294.40000000002</v>
      </c>
      <c r="E72" s="39">
        <f t="shared" si="2"/>
        <v>7.6086138882020118E-5</v>
      </c>
      <c r="F72" s="45" t="s">
        <v>258</v>
      </c>
      <c r="G72" s="46" t="s">
        <v>270</v>
      </c>
      <c r="H72" s="42"/>
      <c r="J72" s="44"/>
      <c r="L72" s="44"/>
    </row>
    <row r="73" spans="1:12" s="43" customFormat="1" ht="24.75" customHeight="1" x14ac:dyDescent="0.25">
      <c r="A73" s="25" t="s">
        <v>82</v>
      </c>
      <c r="B73" s="46" t="s">
        <v>220</v>
      </c>
      <c r="C73" s="72">
        <v>10000</v>
      </c>
      <c r="D73" s="23">
        <v>9041564.3200000003</v>
      </c>
      <c r="E73" s="39">
        <f t="shared" si="2"/>
        <v>2.5931105917133485E-3</v>
      </c>
      <c r="F73" s="45" t="s">
        <v>258</v>
      </c>
      <c r="G73" s="46" t="s">
        <v>270</v>
      </c>
      <c r="H73" s="42"/>
      <c r="J73" s="44"/>
      <c r="L73" s="44"/>
    </row>
    <row r="74" spans="1:12" s="43" customFormat="1" ht="24.75" customHeight="1" x14ac:dyDescent="0.25">
      <c r="A74" s="25" t="s">
        <v>27</v>
      </c>
      <c r="B74" s="46" t="s">
        <v>221</v>
      </c>
      <c r="C74" s="72">
        <v>2197</v>
      </c>
      <c r="D74" s="23">
        <v>1441308.9</v>
      </c>
      <c r="E74" s="39">
        <f t="shared" si="2"/>
        <v>4.1336578961821897E-4</v>
      </c>
      <c r="F74" s="45" t="s">
        <v>258</v>
      </c>
      <c r="G74" s="46" t="s">
        <v>270</v>
      </c>
      <c r="H74" s="42"/>
      <c r="J74" s="44"/>
      <c r="L74" s="44"/>
    </row>
    <row r="75" spans="1:12" s="43" customFormat="1" ht="24.75" customHeight="1" x14ac:dyDescent="0.25">
      <c r="A75" s="25" t="s">
        <v>383</v>
      </c>
      <c r="B75" s="46" t="s">
        <v>384</v>
      </c>
      <c r="C75" s="72">
        <v>4900</v>
      </c>
      <c r="D75" s="23">
        <v>4421471.05</v>
      </c>
      <c r="E75" s="39">
        <f t="shared" si="2"/>
        <v>1.2680729799540861E-3</v>
      </c>
      <c r="F75" s="45" t="s">
        <v>258</v>
      </c>
      <c r="G75" s="46" t="s">
        <v>270</v>
      </c>
      <c r="H75" s="42"/>
      <c r="J75" s="44"/>
      <c r="L75" s="44"/>
    </row>
    <row r="76" spans="1:12" s="43" customFormat="1" ht="24.75" customHeight="1" x14ac:dyDescent="0.25">
      <c r="A76" s="22" t="s">
        <v>416</v>
      </c>
      <c r="B76" s="65" t="s">
        <v>417</v>
      </c>
      <c r="C76" s="27">
        <v>102</v>
      </c>
      <c r="D76" s="23">
        <v>104408.22</v>
      </c>
      <c r="E76" s="39">
        <f t="shared" si="2"/>
        <v>2.9944161382013754E-5</v>
      </c>
      <c r="F76" s="40" t="s">
        <v>226</v>
      </c>
      <c r="G76" s="46" t="s">
        <v>275</v>
      </c>
      <c r="H76" s="42"/>
      <c r="J76" s="44"/>
      <c r="L76" s="44"/>
    </row>
    <row r="77" spans="1:12" s="43" customFormat="1" ht="24.75" customHeight="1" x14ac:dyDescent="0.25">
      <c r="A77" s="22" t="s">
        <v>12</v>
      </c>
      <c r="B77" s="65" t="s">
        <v>114</v>
      </c>
      <c r="C77" s="27">
        <v>64276</v>
      </c>
      <c r="D77" s="23">
        <v>65400187.240000002</v>
      </c>
      <c r="E77" s="39">
        <f t="shared" si="2"/>
        <v>1.8756700967878553E-2</v>
      </c>
      <c r="F77" s="40" t="s">
        <v>226</v>
      </c>
      <c r="G77" s="46" t="s">
        <v>275</v>
      </c>
      <c r="H77" s="42"/>
      <c r="J77" s="44"/>
      <c r="L77" s="44"/>
    </row>
    <row r="78" spans="1:12" s="43" customFormat="1" ht="24.75" customHeight="1" x14ac:dyDescent="0.25">
      <c r="A78" s="22" t="s">
        <v>76</v>
      </c>
      <c r="B78" s="65" t="s">
        <v>115</v>
      </c>
      <c r="C78" s="27">
        <v>10049</v>
      </c>
      <c r="D78" s="23">
        <v>9617495.9399999995</v>
      </c>
      <c r="E78" s="39">
        <f t="shared" si="2"/>
        <v>2.7582871398269411E-3</v>
      </c>
      <c r="F78" s="40" t="s">
        <v>226</v>
      </c>
      <c r="G78" s="46" t="s">
        <v>275</v>
      </c>
      <c r="H78" s="42"/>
      <c r="J78" s="44"/>
      <c r="L78" s="44"/>
    </row>
    <row r="79" spans="1:12" s="43" customFormat="1" ht="24.75" customHeight="1" x14ac:dyDescent="0.25">
      <c r="A79" s="22" t="s">
        <v>15</v>
      </c>
      <c r="B79" s="65" t="s">
        <v>111</v>
      </c>
      <c r="C79" s="27">
        <v>279115</v>
      </c>
      <c r="D79" s="23">
        <v>280539082.06</v>
      </c>
      <c r="E79" s="39">
        <f t="shared" si="2"/>
        <v>8.0458296742982882E-2</v>
      </c>
      <c r="F79" s="40" t="s">
        <v>226</v>
      </c>
      <c r="G79" s="46" t="s">
        <v>275</v>
      </c>
      <c r="H79" s="42"/>
      <c r="J79" s="44"/>
      <c r="L79" s="44"/>
    </row>
    <row r="80" spans="1:12" s="43" customFormat="1" ht="24.75" customHeight="1" x14ac:dyDescent="0.25">
      <c r="A80" s="22" t="s">
        <v>72</v>
      </c>
      <c r="B80" s="65" t="s">
        <v>112</v>
      </c>
      <c r="C80" s="27">
        <v>12543</v>
      </c>
      <c r="D80" s="23">
        <v>12371788.050000001</v>
      </c>
      <c r="E80" s="39">
        <f t="shared" si="2"/>
        <v>3.5482150538843518E-3</v>
      </c>
      <c r="F80" s="40" t="s">
        <v>226</v>
      </c>
      <c r="G80" s="46" t="s">
        <v>275</v>
      </c>
      <c r="H80" s="42"/>
      <c r="J80" s="44"/>
      <c r="L80" s="44"/>
    </row>
    <row r="81" spans="1:12" s="43" customFormat="1" ht="24.75" customHeight="1" x14ac:dyDescent="0.25">
      <c r="A81" s="22" t="s">
        <v>300</v>
      </c>
      <c r="B81" s="65" t="s">
        <v>113</v>
      </c>
      <c r="C81" s="27">
        <v>29717</v>
      </c>
      <c r="D81" s="23">
        <v>28642544.350000001</v>
      </c>
      <c r="E81" s="39">
        <f t="shared" si="2"/>
        <v>8.2146498657661854E-3</v>
      </c>
      <c r="F81" s="40" t="s">
        <v>226</v>
      </c>
      <c r="G81" s="46" t="s">
        <v>275</v>
      </c>
      <c r="H81" s="42"/>
      <c r="J81" s="44"/>
      <c r="L81" s="44"/>
    </row>
    <row r="82" spans="1:12" s="43" customFormat="1" ht="24.75" customHeight="1" x14ac:dyDescent="0.25">
      <c r="A82" s="22" t="s">
        <v>70</v>
      </c>
      <c r="B82" s="65" t="s">
        <v>116</v>
      </c>
      <c r="C82" s="27">
        <v>31154</v>
      </c>
      <c r="D82" s="23">
        <v>31039922.02</v>
      </c>
      <c r="E82" s="39">
        <f t="shared" si="2"/>
        <v>8.9022151153616298E-3</v>
      </c>
      <c r="F82" s="40" t="s">
        <v>226</v>
      </c>
      <c r="G82" s="46" t="s">
        <v>275</v>
      </c>
      <c r="H82" s="42"/>
      <c r="J82" s="44"/>
      <c r="L82" s="44"/>
    </row>
    <row r="83" spans="1:12" s="43" customFormat="1" ht="24.75" customHeight="1" x14ac:dyDescent="0.25">
      <c r="A83" s="22" t="s">
        <v>415</v>
      </c>
      <c r="B83" s="65" t="s">
        <v>418</v>
      </c>
      <c r="C83" s="27">
        <v>21868</v>
      </c>
      <c r="D83" s="23">
        <v>19793382.84</v>
      </c>
      <c r="E83" s="39">
        <f t="shared" si="2"/>
        <v>5.6767201859867136E-3</v>
      </c>
      <c r="F83" s="40" t="s">
        <v>226</v>
      </c>
      <c r="G83" s="46" t="s">
        <v>275</v>
      </c>
      <c r="H83" s="42"/>
      <c r="J83" s="44"/>
      <c r="L83" s="44"/>
    </row>
    <row r="84" spans="1:12" s="43" customFormat="1" ht="24.75" customHeight="1" x14ac:dyDescent="0.25">
      <c r="A84" s="22" t="s">
        <v>33</v>
      </c>
      <c r="B84" s="65" t="s">
        <v>117</v>
      </c>
      <c r="C84" s="27">
        <v>5000</v>
      </c>
      <c r="D84" s="23">
        <v>4825150</v>
      </c>
      <c r="E84" s="39">
        <f t="shared" si="2"/>
        <v>1.3838476538765212E-3</v>
      </c>
      <c r="F84" s="40" t="s">
        <v>226</v>
      </c>
      <c r="G84" s="46" t="s">
        <v>275</v>
      </c>
      <c r="H84" s="42"/>
      <c r="J84" s="44"/>
      <c r="L84" s="44"/>
    </row>
    <row r="85" spans="1:12" s="43" customFormat="1" ht="24.75" customHeight="1" x14ac:dyDescent="0.25">
      <c r="A85" s="22" t="s">
        <v>77</v>
      </c>
      <c r="B85" s="65" t="s">
        <v>118</v>
      </c>
      <c r="C85" s="27">
        <v>22467</v>
      </c>
      <c r="D85" s="23">
        <v>21154028.52</v>
      </c>
      <c r="E85" s="39">
        <f t="shared" si="2"/>
        <v>6.0669518538157396E-3</v>
      </c>
      <c r="F85" s="40" t="s">
        <v>226</v>
      </c>
      <c r="G85" s="46" t="s">
        <v>275</v>
      </c>
      <c r="H85" s="42"/>
      <c r="J85" s="44"/>
      <c r="L85" s="44"/>
    </row>
    <row r="86" spans="1:12" s="43" customFormat="1" ht="24.75" customHeight="1" x14ac:dyDescent="0.25">
      <c r="A86" s="22" t="s">
        <v>55</v>
      </c>
      <c r="B86" s="65" t="s">
        <v>119</v>
      </c>
      <c r="C86" s="27">
        <v>14960</v>
      </c>
      <c r="D86" s="23">
        <v>14418747.199999999</v>
      </c>
      <c r="E86" s="39">
        <f t="shared" si="2"/>
        <v>4.1352806616496186E-3</v>
      </c>
      <c r="F86" s="40" t="s">
        <v>226</v>
      </c>
      <c r="G86" s="46" t="s">
        <v>275</v>
      </c>
      <c r="H86" s="42"/>
      <c r="J86" s="44"/>
      <c r="L86" s="44"/>
    </row>
    <row r="87" spans="1:12" s="43" customFormat="1" ht="24.75" customHeight="1" x14ac:dyDescent="0.25">
      <c r="A87" s="22" t="s">
        <v>69</v>
      </c>
      <c r="B87" s="65" t="s">
        <v>120</v>
      </c>
      <c r="C87" s="27">
        <v>9730</v>
      </c>
      <c r="D87" s="23">
        <v>9333502.5</v>
      </c>
      <c r="E87" s="39">
        <f t="shared" si="2"/>
        <v>2.6768381370684113E-3</v>
      </c>
      <c r="F87" s="40" t="s">
        <v>226</v>
      </c>
      <c r="G87" s="46" t="s">
        <v>275</v>
      </c>
      <c r="H87" s="42"/>
      <c r="J87" s="44"/>
      <c r="L87" s="44"/>
    </row>
    <row r="88" spans="1:12" s="43" customFormat="1" ht="24.75" customHeight="1" x14ac:dyDescent="0.25">
      <c r="A88" s="22" t="s">
        <v>420</v>
      </c>
      <c r="B88" s="65" t="s">
        <v>421</v>
      </c>
      <c r="C88" s="27">
        <v>25676</v>
      </c>
      <c r="D88" s="23">
        <v>19872196.960000001</v>
      </c>
      <c r="E88" s="39">
        <f t="shared" si="2"/>
        <v>5.6993239879523198E-3</v>
      </c>
      <c r="F88" s="40" t="s">
        <v>226</v>
      </c>
      <c r="G88" s="46" t="s">
        <v>275</v>
      </c>
      <c r="H88" s="42"/>
      <c r="J88" s="44"/>
      <c r="L88" s="44"/>
    </row>
    <row r="89" spans="1:12" s="43" customFormat="1" ht="24.75" customHeight="1" x14ac:dyDescent="0.25">
      <c r="A89" s="22" t="s">
        <v>51</v>
      </c>
      <c r="B89" s="65" t="s">
        <v>121</v>
      </c>
      <c r="C89" s="27">
        <v>18740</v>
      </c>
      <c r="D89" s="23">
        <v>17601545</v>
      </c>
      <c r="E89" s="39">
        <f t="shared" si="2"/>
        <v>5.0481035310512646E-3</v>
      </c>
      <c r="F89" s="40" t="s">
        <v>226</v>
      </c>
      <c r="G89" s="46" t="s">
        <v>275</v>
      </c>
      <c r="H89" s="42"/>
      <c r="J89" s="44"/>
      <c r="L89" s="44"/>
    </row>
    <row r="90" spans="1:12" s="43" customFormat="1" ht="24.75" customHeight="1" x14ac:dyDescent="0.25">
      <c r="A90" s="22" t="s">
        <v>53</v>
      </c>
      <c r="B90" s="65" t="s">
        <v>122</v>
      </c>
      <c r="C90" s="27">
        <v>102500</v>
      </c>
      <c r="D90" s="23">
        <v>88281200</v>
      </c>
      <c r="E90" s="39">
        <f t="shared" ref="E90:E123" si="3">D90/$D$185</f>
        <v>2.5318949981120574E-2</v>
      </c>
      <c r="F90" s="40" t="s">
        <v>226</v>
      </c>
      <c r="G90" s="46" t="s">
        <v>275</v>
      </c>
      <c r="H90" s="42"/>
      <c r="J90" s="44"/>
      <c r="L90" s="44"/>
    </row>
    <row r="91" spans="1:12" s="43" customFormat="1" ht="24.75" customHeight="1" x14ac:dyDescent="0.25">
      <c r="A91" s="22" t="s">
        <v>302</v>
      </c>
      <c r="B91" s="65" t="s">
        <v>301</v>
      </c>
      <c r="C91" s="27">
        <v>33955</v>
      </c>
      <c r="D91" s="23">
        <v>28989081.25</v>
      </c>
      <c r="E91" s="39">
        <f t="shared" si="3"/>
        <v>8.3140362632971709E-3</v>
      </c>
      <c r="F91" s="40" t="s">
        <v>226</v>
      </c>
      <c r="G91" s="46" t="s">
        <v>275</v>
      </c>
      <c r="H91" s="42"/>
      <c r="J91" s="44"/>
      <c r="L91" s="44"/>
    </row>
    <row r="92" spans="1:12" s="43" customFormat="1" ht="24.75" customHeight="1" x14ac:dyDescent="0.25">
      <c r="A92" s="22" t="s">
        <v>26</v>
      </c>
      <c r="B92" s="65" t="s">
        <v>123</v>
      </c>
      <c r="C92" s="27">
        <v>159500</v>
      </c>
      <c r="D92" s="23">
        <v>161107760</v>
      </c>
      <c r="E92" s="39">
        <f t="shared" si="3"/>
        <v>4.6205526397583831E-2</v>
      </c>
      <c r="F92" s="40" t="s">
        <v>226</v>
      </c>
      <c r="G92" s="46" t="s">
        <v>275</v>
      </c>
      <c r="H92" s="42"/>
      <c r="J92" s="44"/>
      <c r="L92" s="44"/>
    </row>
    <row r="93" spans="1:12" s="43" customFormat="1" ht="24.75" customHeight="1" x14ac:dyDescent="0.25">
      <c r="A93" s="22" t="s">
        <v>7</v>
      </c>
      <c r="B93" s="65" t="s">
        <v>124</v>
      </c>
      <c r="C93" s="27">
        <v>90429</v>
      </c>
      <c r="D93" s="23">
        <v>91113547.530000001</v>
      </c>
      <c r="E93" s="39">
        <f t="shared" si="3"/>
        <v>2.6131264102827352E-2</v>
      </c>
      <c r="F93" s="40" t="s">
        <v>226</v>
      </c>
      <c r="G93" s="46" t="s">
        <v>275</v>
      </c>
      <c r="H93" s="42"/>
      <c r="J93" s="44"/>
      <c r="L93" s="44"/>
    </row>
    <row r="94" spans="1:12" s="43" customFormat="1" ht="24.75" customHeight="1" x14ac:dyDescent="0.25">
      <c r="A94" s="22" t="s">
        <v>429</v>
      </c>
      <c r="B94" s="65" t="s">
        <v>424</v>
      </c>
      <c r="C94" s="27">
        <v>1600</v>
      </c>
      <c r="D94" s="23">
        <v>2212662.63</v>
      </c>
      <c r="E94" s="39">
        <f t="shared" si="3"/>
        <v>6.3458918154787988E-4</v>
      </c>
      <c r="F94" s="40" t="s">
        <v>226</v>
      </c>
      <c r="G94" s="46" t="s">
        <v>275</v>
      </c>
      <c r="H94" s="42"/>
      <c r="J94" s="44"/>
      <c r="L94" s="44"/>
    </row>
    <row r="95" spans="1:12" s="43" customFormat="1" ht="24.75" customHeight="1" x14ac:dyDescent="0.25">
      <c r="A95" s="22" t="s">
        <v>427</v>
      </c>
      <c r="B95" s="65" t="s">
        <v>425</v>
      </c>
      <c r="C95" s="27">
        <v>5780</v>
      </c>
      <c r="D95" s="23">
        <v>6981190.3300000001</v>
      </c>
      <c r="E95" s="39">
        <f t="shared" si="3"/>
        <v>2.0021976227549312E-3</v>
      </c>
      <c r="F95" s="40" t="s">
        <v>226</v>
      </c>
      <c r="G95" s="46" t="s">
        <v>275</v>
      </c>
      <c r="H95" s="42"/>
      <c r="J95" s="44"/>
      <c r="L95" s="44"/>
    </row>
    <row r="96" spans="1:12" s="43" customFormat="1" ht="24.75" customHeight="1" x14ac:dyDescent="0.25">
      <c r="A96" s="22" t="s">
        <v>428</v>
      </c>
      <c r="B96" s="65" t="s">
        <v>125</v>
      </c>
      <c r="C96" s="27">
        <v>26550</v>
      </c>
      <c r="D96" s="23">
        <v>17811847.640000001</v>
      </c>
      <c r="E96" s="39">
        <f t="shared" si="3"/>
        <v>5.1084180943224665E-3</v>
      </c>
      <c r="F96" s="40" t="s">
        <v>226</v>
      </c>
      <c r="G96" s="46" t="s">
        <v>275</v>
      </c>
      <c r="H96" s="42"/>
      <c r="J96" s="44"/>
      <c r="L96" s="44"/>
    </row>
    <row r="97" spans="1:12" s="43" customFormat="1" ht="24.75" customHeight="1" x14ac:dyDescent="0.25">
      <c r="A97" s="22" t="s">
        <v>49</v>
      </c>
      <c r="B97" s="65" t="s">
        <v>108</v>
      </c>
      <c r="C97" s="28">
        <v>12610</v>
      </c>
      <c r="D97" s="23">
        <v>3440008</v>
      </c>
      <c r="E97" s="39">
        <f t="shared" si="3"/>
        <v>9.865904687142294E-4</v>
      </c>
      <c r="F97" s="40" t="s">
        <v>307</v>
      </c>
      <c r="G97" s="46" t="s">
        <v>271</v>
      </c>
      <c r="H97" s="42"/>
      <c r="J97" s="44"/>
      <c r="L97" s="44"/>
    </row>
    <row r="98" spans="1:12" s="43" customFormat="1" ht="24.75" customHeight="1" x14ac:dyDescent="0.25">
      <c r="A98" s="22" t="s">
        <v>24</v>
      </c>
      <c r="B98" s="65" t="s">
        <v>170</v>
      </c>
      <c r="C98" s="68">
        <v>1166</v>
      </c>
      <c r="D98" s="23">
        <v>1184084.6599999999</v>
      </c>
      <c r="E98" s="39">
        <f t="shared" si="3"/>
        <v>3.3959416364924989E-4</v>
      </c>
      <c r="F98" s="40" t="s">
        <v>307</v>
      </c>
      <c r="G98" s="46" t="s">
        <v>271</v>
      </c>
      <c r="H98" s="42"/>
      <c r="J98" s="44"/>
      <c r="L98" s="44"/>
    </row>
    <row r="99" spans="1:12" s="43" customFormat="1" ht="24.75" customHeight="1" x14ac:dyDescent="0.25">
      <c r="A99" s="22" t="s">
        <v>31</v>
      </c>
      <c r="B99" s="65" t="s">
        <v>171</v>
      </c>
      <c r="C99" s="68">
        <v>2749</v>
      </c>
      <c r="D99" s="23">
        <v>2579276.7400000002</v>
      </c>
      <c r="E99" s="39">
        <f t="shared" si="3"/>
        <v>7.3973370057869327E-4</v>
      </c>
      <c r="F99" s="40" t="s">
        <v>307</v>
      </c>
      <c r="G99" s="46" t="s">
        <v>271</v>
      </c>
      <c r="H99" s="42"/>
      <c r="J99" s="44"/>
      <c r="L99" s="44"/>
    </row>
    <row r="100" spans="1:12" s="43" customFormat="1" ht="24.75" customHeight="1" x14ac:dyDescent="0.25">
      <c r="A100" s="22" t="s">
        <v>21</v>
      </c>
      <c r="B100" s="65" t="s">
        <v>172</v>
      </c>
      <c r="C100" s="68">
        <v>9484</v>
      </c>
      <c r="D100" s="23">
        <v>9582633.5999999996</v>
      </c>
      <c r="E100" s="39">
        <f t="shared" si="3"/>
        <v>2.7482886594858854E-3</v>
      </c>
      <c r="F100" s="40" t="s">
        <v>307</v>
      </c>
      <c r="G100" s="46" t="s">
        <v>271</v>
      </c>
      <c r="H100" s="42"/>
      <c r="J100" s="44"/>
      <c r="L100" s="44"/>
    </row>
    <row r="101" spans="1:12" s="43" customFormat="1" ht="24.75" customHeight="1" x14ac:dyDescent="0.25">
      <c r="A101" s="22" t="s">
        <v>370</v>
      </c>
      <c r="B101" s="65" t="s">
        <v>371</v>
      </c>
      <c r="C101" s="68">
        <v>6600</v>
      </c>
      <c r="D101" s="23">
        <v>6359232</v>
      </c>
      <c r="E101" s="39">
        <f t="shared" si="3"/>
        <v>1.8238206654003497E-3</v>
      </c>
      <c r="F101" s="40" t="s">
        <v>307</v>
      </c>
      <c r="G101" s="46" t="s">
        <v>271</v>
      </c>
      <c r="H101" s="42"/>
      <c r="J101" s="44"/>
      <c r="L101" s="44"/>
    </row>
    <row r="102" spans="1:12" s="43" customFormat="1" ht="24.75" customHeight="1" x14ac:dyDescent="0.25">
      <c r="A102" s="22" t="s">
        <v>47</v>
      </c>
      <c r="B102" s="65" t="s">
        <v>173</v>
      </c>
      <c r="C102" s="68">
        <v>32816</v>
      </c>
      <c r="D102" s="23">
        <v>31914872.640000001</v>
      </c>
      <c r="E102" s="39">
        <f t="shared" si="3"/>
        <v>9.1531499801315967E-3</v>
      </c>
      <c r="F102" s="40" t="s">
        <v>307</v>
      </c>
      <c r="G102" s="46" t="s">
        <v>271</v>
      </c>
      <c r="H102" s="42"/>
      <c r="J102" s="44"/>
      <c r="L102" s="44"/>
    </row>
    <row r="103" spans="1:12" s="43" customFormat="1" ht="24.75" customHeight="1" x14ac:dyDescent="0.25">
      <c r="A103" s="22" t="s">
        <v>360</v>
      </c>
      <c r="B103" s="65" t="s">
        <v>361</v>
      </c>
      <c r="C103" s="68">
        <v>5419</v>
      </c>
      <c r="D103" s="23">
        <v>5099658.33</v>
      </c>
      <c r="E103" s="39">
        <f t="shared" si="3"/>
        <v>1.462576337635588E-3</v>
      </c>
      <c r="F103" s="40" t="s">
        <v>307</v>
      </c>
      <c r="G103" s="46" t="s">
        <v>271</v>
      </c>
      <c r="H103" s="42"/>
      <c r="J103" s="44"/>
      <c r="L103" s="44"/>
    </row>
    <row r="104" spans="1:12" s="43" customFormat="1" ht="24.75" customHeight="1" x14ac:dyDescent="0.25">
      <c r="A104" s="22" t="s">
        <v>357</v>
      </c>
      <c r="B104" s="65" t="s">
        <v>343</v>
      </c>
      <c r="C104" s="28">
        <v>5000</v>
      </c>
      <c r="D104" s="23">
        <v>1132500</v>
      </c>
      <c r="E104" s="39">
        <f t="shared" si="3"/>
        <v>3.2479974052934316E-4</v>
      </c>
      <c r="F104" s="40" t="s">
        <v>344</v>
      </c>
      <c r="G104" s="41">
        <v>1024800823123</v>
      </c>
      <c r="H104" s="42"/>
      <c r="J104" s="44"/>
      <c r="L104" s="44"/>
    </row>
    <row r="105" spans="1:12" s="43" customFormat="1" ht="24.75" customHeight="1" x14ac:dyDescent="0.25">
      <c r="A105" s="22" t="s">
        <v>291</v>
      </c>
      <c r="B105" s="65" t="s">
        <v>290</v>
      </c>
      <c r="C105" s="28">
        <v>1480</v>
      </c>
      <c r="D105" s="23">
        <v>2209344</v>
      </c>
      <c r="E105" s="39">
        <f t="shared" si="3"/>
        <v>6.3363740215457932E-4</v>
      </c>
      <c r="F105" s="40" t="s">
        <v>289</v>
      </c>
      <c r="G105" s="41">
        <v>1026303117642</v>
      </c>
      <c r="H105" s="42"/>
      <c r="J105" s="44"/>
      <c r="L105" s="44"/>
    </row>
    <row r="106" spans="1:12" s="43" customFormat="1" ht="24.75" customHeight="1" x14ac:dyDescent="0.25">
      <c r="A106" s="22" t="s">
        <v>32</v>
      </c>
      <c r="B106" s="65" t="s">
        <v>162</v>
      </c>
      <c r="C106" s="68">
        <v>3721</v>
      </c>
      <c r="D106" s="23">
        <v>3579564.79</v>
      </c>
      <c r="E106" s="39">
        <f t="shared" si="3"/>
        <v>1.026615200882978E-3</v>
      </c>
      <c r="F106" s="40" t="s">
        <v>243</v>
      </c>
      <c r="G106" s="41">
        <v>1052600002180</v>
      </c>
      <c r="H106" s="42"/>
      <c r="J106" s="44"/>
      <c r="L106" s="44"/>
    </row>
    <row r="107" spans="1:12" s="43" customFormat="1" ht="24.75" customHeight="1" x14ac:dyDescent="0.25">
      <c r="A107" s="22" t="s">
        <v>294</v>
      </c>
      <c r="B107" s="65" t="s">
        <v>293</v>
      </c>
      <c r="C107" s="28">
        <v>254</v>
      </c>
      <c r="D107" s="23">
        <v>3339080</v>
      </c>
      <c r="E107" s="39">
        <f t="shared" si="3"/>
        <v>9.5764443055780936E-4</v>
      </c>
      <c r="F107" s="40" t="s">
        <v>292</v>
      </c>
      <c r="G107" s="41">
        <v>1068400002990</v>
      </c>
      <c r="H107" s="42"/>
      <c r="J107" s="44"/>
      <c r="L107" s="44"/>
    </row>
    <row r="108" spans="1:12" s="43" customFormat="1" ht="24.75" customHeight="1" x14ac:dyDescent="0.25">
      <c r="A108" s="22" t="s">
        <v>331</v>
      </c>
      <c r="B108" s="65" t="s">
        <v>330</v>
      </c>
      <c r="C108" s="68">
        <v>4000</v>
      </c>
      <c r="D108" s="23">
        <v>3864680</v>
      </c>
      <c r="E108" s="39">
        <f t="shared" si="3"/>
        <v>1.1083859260299707E-3</v>
      </c>
      <c r="F108" s="40" t="s">
        <v>292</v>
      </c>
      <c r="G108" s="41">
        <v>1068400002990</v>
      </c>
      <c r="H108" s="42"/>
      <c r="J108" s="44"/>
      <c r="L108" s="44"/>
    </row>
    <row r="109" spans="1:12" s="43" customFormat="1" ht="24.75" customHeight="1" x14ac:dyDescent="0.25">
      <c r="A109" s="22" t="s">
        <v>37</v>
      </c>
      <c r="B109" s="65" t="s">
        <v>136</v>
      </c>
      <c r="C109" s="68">
        <v>8000</v>
      </c>
      <c r="D109" s="23">
        <v>7279657.2800000003</v>
      </c>
      <c r="E109" s="39">
        <f t="shared" si="3"/>
        <v>2.0877976120852485E-3</v>
      </c>
      <c r="F109" s="40" t="s">
        <v>310</v>
      </c>
      <c r="G109" s="41">
        <v>1197746000000</v>
      </c>
      <c r="H109" s="42"/>
      <c r="J109" s="44"/>
      <c r="L109" s="44"/>
    </row>
    <row r="110" spans="1:12" s="43" customFormat="1" ht="24.75" customHeight="1" x14ac:dyDescent="0.25">
      <c r="A110" s="22" t="s">
        <v>38</v>
      </c>
      <c r="B110" s="65" t="s">
        <v>137</v>
      </c>
      <c r="C110" s="68">
        <v>22990</v>
      </c>
      <c r="D110" s="23">
        <v>23638650.440000001</v>
      </c>
      <c r="E110" s="39">
        <f t="shared" si="3"/>
        <v>6.7795386572855132E-3</v>
      </c>
      <c r="F110" s="40" t="s">
        <v>310</v>
      </c>
      <c r="G110" s="41">
        <v>1197746000000</v>
      </c>
      <c r="H110" s="42"/>
      <c r="J110" s="44"/>
      <c r="L110" s="44"/>
    </row>
    <row r="111" spans="1:12" s="43" customFormat="1" ht="24.75" customHeight="1" x14ac:dyDescent="0.25">
      <c r="A111" s="25" t="s">
        <v>340</v>
      </c>
      <c r="B111" s="46" t="s">
        <v>339</v>
      </c>
      <c r="C111" s="27">
        <v>20980</v>
      </c>
      <c r="D111" s="23">
        <v>20098630.199999999</v>
      </c>
      <c r="E111" s="39">
        <f t="shared" si="3"/>
        <v>5.764264789364433E-3</v>
      </c>
      <c r="F111" s="45" t="s">
        <v>260</v>
      </c>
      <c r="G111" s="41">
        <v>1027700505348</v>
      </c>
      <c r="H111" s="42"/>
      <c r="J111" s="44"/>
      <c r="L111" s="44"/>
    </row>
    <row r="112" spans="1:12" s="43" customFormat="1" ht="24.75" customHeight="1" x14ac:dyDescent="0.25">
      <c r="A112" s="25" t="s">
        <v>387</v>
      </c>
      <c r="B112" s="73" t="s">
        <v>388</v>
      </c>
      <c r="C112" s="27">
        <v>27911</v>
      </c>
      <c r="D112" s="23">
        <v>25228194.68</v>
      </c>
      <c r="E112" s="39">
        <f t="shared" si="3"/>
        <v>7.2354181775609316E-3</v>
      </c>
      <c r="F112" s="45" t="s">
        <v>260</v>
      </c>
      <c r="G112" s="41">
        <v>1027700505348</v>
      </c>
      <c r="H112" s="42"/>
      <c r="J112" s="44"/>
      <c r="L112" s="44"/>
    </row>
    <row r="113" spans="1:12" s="43" customFormat="1" ht="24.75" customHeight="1" x14ac:dyDescent="0.25">
      <c r="A113" s="25" t="s">
        <v>4</v>
      </c>
      <c r="B113" s="46" t="s">
        <v>223</v>
      </c>
      <c r="C113" s="27">
        <v>8221</v>
      </c>
      <c r="D113" s="23">
        <v>8289891.9800000004</v>
      </c>
      <c r="E113" s="39">
        <f t="shared" si="3"/>
        <v>2.377531800547711E-3</v>
      </c>
      <c r="F113" s="45" t="s">
        <v>260</v>
      </c>
      <c r="G113" s="41">
        <v>1027700505348</v>
      </c>
      <c r="H113" s="42"/>
      <c r="J113" s="44"/>
      <c r="L113" s="44"/>
    </row>
    <row r="114" spans="1:12" s="43" customFormat="1" ht="24.75" customHeight="1" x14ac:dyDescent="0.25">
      <c r="A114" s="25" t="s">
        <v>20</v>
      </c>
      <c r="B114" s="46" t="s">
        <v>222</v>
      </c>
      <c r="C114" s="72">
        <v>560</v>
      </c>
      <c r="D114" s="23">
        <v>380922.94</v>
      </c>
      <c r="E114" s="39">
        <f t="shared" si="3"/>
        <v>1.0924827556174353E-4</v>
      </c>
      <c r="F114" s="45" t="s">
        <v>259</v>
      </c>
      <c r="G114" s="41">
        <v>1028600512181</v>
      </c>
      <c r="H114" s="42"/>
      <c r="J114" s="44"/>
      <c r="L114" s="44"/>
    </row>
    <row r="115" spans="1:12" s="43" customFormat="1" ht="24.75" customHeight="1" x14ac:dyDescent="0.25">
      <c r="A115" s="22" t="s">
        <v>392</v>
      </c>
      <c r="B115" s="65" t="s">
        <v>393</v>
      </c>
      <c r="C115" s="68">
        <v>9000</v>
      </c>
      <c r="D115" s="23">
        <v>9080460</v>
      </c>
      <c r="E115" s="39">
        <f t="shared" si="3"/>
        <v>2.6042658294808648E-3</v>
      </c>
      <c r="F115" s="40" t="s">
        <v>312</v>
      </c>
      <c r="G115" s="46" t="s">
        <v>272</v>
      </c>
      <c r="H115" s="42"/>
      <c r="J115" s="44"/>
      <c r="L115" s="44"/>
    </row>
    <row r="116" spans="1:12" s="43" customFormat="1" ht="24.75" customHeight="1" x14ac:dyDescent="0.25">
      <c r="A116" s="22" t="s">
        <v>62</v>
      </c>
      <c r="B116" s="65" t="s">
        <v>157</v>
      </c>
      <c r="C116" s="68">
        <v>30550</v>
      </c>
      <c r="D116" s="23">
        <v>30536137.300000001</v>
      </c>
      <c r="E116" s="39">
        <f t="shared" si="3"/>
        <v>8.7577302179323597E-3</v>
      </c>
      <c r="F116" s="40" t="s">
        <v>312</v>
      </c>
      <c r="G116" s="46" t="s">
        <v>272</v>
      </c>
      <c r="H116" s="42"/>
      <c r="J116" s="44"/>
      <c r="L116" s="44"/>
    </row>
    <row r="117" spans="1:12" s="43" customFormat="1" ht="24.75" customHeight="1" x14ac:dyDescent="0.25">
      <c r="A117" s="22" t="s">
        <v>44</v>
      </c>
      <c r="B117" s="65" t="s">
        <v>205</v>
      </c>
      <c r="C117" s="68">
        <v>11000</v>
      </c>
      <c r="D117" s="23">
        <v>11284207.33</v>
      </c>
      <c r="E117" s="39">
        <f t="shared" si="3"/>
        <v>3.236298112903587E-3</v>
      </c>
      <c r="F117" s="40" t="s">
        <v>312</v>
      </c>
      <c r="G117" s="46" t="s">
        <v>272</v>
      </c>
      <c r="H117" s="42"/>
      <c r="J117" s="44"/>
      <c r="L117" s="44"/>
    </row>
    <row r="118" spans="1:12" s="43" customFormat="1" ht="24.75" customHeight="1" x14ac:dyDescent="0.25">
      <c r="A118" s="22" t="s">
        <v>67</v>
      </c>
      <c r="B118" s="65" t="s">
        <v>206</v>
      </c>
      <c r="C118" s="68">
        <v>32495</v>
      </c>
      <c r="D118" s="23">
        <v>31148082.25</v>
      </c>
      <c r="E118" s="39">
        <f t="shared" si="3"/>
        <v>8.9332353490389742E-3</v>
      </c>
      <c r="F118" s="40" t="s">
        <v>312</v>
      </c>
      <c r="G118" s="46" t="s">
        <v>272</v>
      </c>
      <c r="H118" s="42"/>
      <c r="J118" s="44"/>
      <c r="L118" s="44"/>
    </row>
    <row r="119" spans="1:12" s="43" customFormat="1" ht="24.75" customHeight="1" x14ac:dyDescent="0.25">
      <c r="A119" s="22" t="s">
        <v>8</v>
      </c>
      <c r="B119" s="65" t="s">
        <v>207</v>
      </c>
      <c r="C119" s="68">
        <v>435</v>
      </c>
      <c r="D119" s="23">
        <v>407059.95</v>
      </c>
      <c r="E119" s="39">
        <f t="shared" si="3"/>
        <v>1.1674434096237298E-4</v>
      </c>
      <c r="F119" s="40" t="s">
        <v>312</v>
      </c>
      <c r="G119" s="46" t="s">
        <v>272</v>
      </c>
      <c r="H119" s="42"/>
      <c r="J119" s="44"/>
      <c r="L119" s="44"/>
    </row>
    <row r="120" spans="1:12" s="43" customFormat="1" ht="24.75" customHeight="1" x14ac:dyDescent="0.25">
      <c r="A120" s="22" t="s">
        <v>324</v>
      </c>
      <c r="B120" s="65" t="s">
        <v>197</v>
      </c>
      <c r="C120" s="68">
        <v>42700</v>
      </c>
      <c r="D120" s="23">
        <v>41764144.100000001</v>
      </c>
      <c r="E120" s="39">
        <f t="shared" si="3"/>
        <v>1.1977910081333421E-2</v>
      </c>
      <c r="F120" s="40" t="s">
        <v>253</v>
      </c>
      <c r="G120" s="41">
        <v>1027739460737</v>
      </c>
      <c r="H120" s="42"/>
      <c r="J120" s="44"/>
      <c r="L120" s="44"/>
    </row>
    <row r="121" spans="1:12" s="43" customFormat="1" ht="24.75" customHeight="1" x14ac:dyDescent="0.25">
      <c r="A121" s="22" t="s">
        <v>325</v>
      </c>
      <c r="B121" s="65" t="s">
        <v>326</v>
      </c>
      <c r="C121" s="68">
        <v>17500</v>
      </c>
      <c r="D121" s="23">
        <v>17240475</v>
      </c>
      <c r="E121" s="39">
        <f t="shared" si="3"/>
        <v>4.9445490566027619E-3</v>
      </c>
      <c r="F121" s="40" t="s">
        <v>253</v>
      </c>
      <c r="G121" s="41">
        <v>1027739460737</v>
      </c>
      <c r="H121" s="42"/>
      <c r="J121" s="44"/>
      <c r="L121" s="44"/>
    </row>
    <row r="122" spans="1:12" s="43" customFormat="1" ht="24.75" customHeight="1" x14ac:dyDescent="0.25">
      <c r="A122" s="22" t="s">
        <v>81</v>
      </c>
      <c r="B122" s="65" t="s">
        <v>174</v>
      </c>
      <c r="C122" s="68">
        <v>1900</v>
      </c>
      <c r="D122" s="23">
        <v>1929830</v>
      </c>
      <c r="E122" s="39">
        <f t="shared" si="3"/>
        <v>5.53473097806395E-4</v>
      </c>
      <c r="F122" s="40" t="s">
        <v>352</v>
      </c>
      <c r="G122" s="46" t="s">
        <v>273</v>
      </c>
      <c r="H122" s="42"/>
      <c r="J122" s="44"/>
      <c r="L122" s="44"/>
    </row>
    <row r="123" spans="1:12" s="43" customFormat="1" ht="24.75" customHeight="1" x14ac:dyDescent="0.25">
      <c r="A123" s="22" t="s">
        <v>30</v>
      </c>
      <c r="B123" s="65" t="s">
        <v>175</v>
      </c>
      <c r="C123" s="68">
        <v>85940</v>
      </c>
      <c r="D123" s="23">
        <v>82270362</v>
      </c>
      <c r="E123" s="39">
        <f t="shared" si="3"/>
        <v>2.3595048327465902E-2</v>
      </c>
      <c r="F123" s="40" t="s">
        <v>352</v>
      </c>
      <c r="G123" s="46" t="s">
        <v>273</v>
      </c>
      <c r="H123" s="42"/>
      <c r="J123" s="44"/>
      <c r="L123" s="44"/>
    </row>
    <row r="124" spans="1:12" s="43" customFormat="1" ht="24.75" customHeight="1" x14ac:dyDescent="0.25">
      <c r="A124" s="22" t="s">
        <v>87</v>
      </c>
      <c r="B124" s="65" t="s">
        <v>211</v>
      </c>
      <c r="C124" s="68">
        <v>876</v>
      </c>
      <c r="D124" s="23">
        <v>896148</v>
      </c>
      <c r="E124" s="39">
        <f t="shared" ref="E124:E155" si="4">D124/$D$185</f>
        <v>2.5701424978003516E-4</v>
      </c>
      <c r="F124" s="40" t="s">
        <v>352</v>
      </c>
      <c r="G124" s="46" t="s">
        <v>273</v>
      </c>
      <c r="H124" s="42"/>
      <c r="J124" s="44"/>
      <c r="L124" s="44"/>
    </row>
    <row r="125" spans="1:12" s="43" customFormat="1" ht="24.75" customHeight="1" x14ac:dyDescent="0.25">
      <c r="A125" s="22" t="s">
        <v>90</v>
      </c>
      <c r="B125" s="65" t="s">
        <v>212</v>
      </c>
      <c r="C125" s="68">
        <v>31852</v>
      </c>
      <c r="D125" s="23">
        <v>32527262.399999999</v>
      </c>
      <c r="E125" s="39">
        <f t="shared" si="4"/>
        <v>9.3287826822515321E-3</v>
      </c>
      <c r="F125" s="40" t="s">
        <v>352</v>
      </c>
      <c r="G125" s="46" t="s">
        <v>273</v>
      </c>
      <c r="H125" s="42"/>
      <c r="J125" s="44"/>
      <c r="L125" s="44"/>
    </row>
    <row r="126" spans="1:12" s="43" customFormat="1" ht="24.75" customHeight="1" x14ac:dyDescent="0.25">
      <c r="A126" s="22" t="s">
        <v>96</v>
      </c>
      <c r="B126" s="65" t="s">
        <v>213</v>
      </c>
      <c r="C126" s="68">
        <v>52964</v>
      </c>
      <c r="D126" s="23">
        <v>51616971.619999997</v>
      </c>
      <c r="E126" s="39">
        <f t="shared" si="4"/>
        <v>1.4803690056588494E-2</v>
      </c>
      <c r="F126" s="40" t="s">
        <v>352</v>
      </c>
      <c r="G126" s="46" t="s">
        <v>273</v>
      </c>
      <c r="H126" s="42"/>
      <c r="J126" s="44"/>
      <c r="L126" s="44"/>
    </row>
    <row r="127" spans="1:12" s="43" customFormat="1" ht="24.75" customHeight="1" x14ac:dyDescent="0.25">
      <c r="A127" s="22" t="s">
        <v>322</v>
      </c>
      <c r="B127" s="65" t="s">
        <v>204</v>
      </c>
      <c r="C127" s="68">
        <v>9730</v>
      </c>
      <c r="D127" s="23">
        <v>10075025.800000001</v>
      </c>
      <c r="E127" s="39">
        <f t="shared" si="4"/>
        <v>2.8895061948489521E-3</v>
      </c>
      <c r="F127" s="40" t="s">
        <v>236</v>
      </c>
      <c r="G127" s="41">
        <v>1027700342890</v>
      </c>
      <c r="H127" s="42"/>
      <c r="J127" s="44"/>
      <c r="L127" s="44"/>
    </row>
    <row r="128" spans="1:12" s="43" customFormat="1" ht="24.75" customHeight="1" x14ac:dyDescent="0.25">
      <c r="A128" s="22" t="s">
        <v>85</v>
      </c>
      <c r="B128" s="65" t="s">
        <v>138</v>
      </c>
      <c r="C128" s="68">
        <v>32407</v>
      </c>
      <c r="D128" s="23">
        <v>31269291.829999998</v>
      </c>
      <c r="E128" s="39">
        <f t="shared" si="4"/>
        <v>8.9679981217839367E-3</v>
      </c>
      <c r="F128" s="40" t="s">
        <v>236</v>
      </c>
      <c r="G128" s="41">
        <v>1027700342890</v>
      </c>
      <c r="H128" s="42"/>
      <c r="J128" s="44"/>
      <c r="L128" s="44"/>
    </row>
    <row r="129" spans="1:12" s="43" customFormat="1" ht="24.75" customHeight="1" x14ac:dyDescent="0.25">
      <c r="A129" s="22" t="s">
        <v>18</v>
      </c>
      <c r="B129" s="65" t="s">
        <v>176</v>
      </c>
      <c r="C129" s="68">
        <v>40450</v>
      </c>
      <c r="D129" s="23">
        <v>41673208</v>
      </c>
      <c r="E129" s="39">
        <f t="shared" si="4"/>
        <v>1.1951829708984854E-2</v>
      </c>
      <c r="F129" s="40" t="s">
        <v>313</v>
      </c>
      <c r="G129" s="46" t="s">
        <v>274</v>
      </c>
      <c r="H129" s="42"/>
      <c r="J129" s="44"/>
      <c r="L129" s="44"/>
    </row>
    <row r="130" spans="1:12" s="43" customFormat="1" ht="24.75" customHeight="1" x14ac:dyDescent="0.25">
      <c r="A130" s="22" t="s">
        <v>83</v>
      </c>
      <c r="B130" s="65" t="s">
        <v>177</v>
      </c>
      <c r="C130" s="68">
        <v>11950</v>
      </c>
      <c r="D130" s="23">
        <v>11556964.5</v>
      </c>
      <c r="E130" s="39">
        <f t="shared" si="4"/>
        <v>3.3145245659221456E-3</v>
      </c>
      <c r="F130" s="40" t="s">
        <v>313</v>
      </c>
      <c r="G130" s="46" t="s">
        <v>274</v>
      </c>
      <c r="H130" s="42"/>
      <c r="J130" s="44"/>
      <c r="L130" s="44"/>
    </row>
    <row r="131" spans="1:12" s="43" customFormat="1" ht="24.75" customHeight="1" x14ac:dyDescent="0.25">
      <c r="A131" s="22" t="s">
        <v>73</v>
      </c>
      <c r="B131" s="65" t="s">
        <v>178</v>
      </c>
      <c r="C131" s="68">
        <v>7000</v>
      </c>
      <c r="D131" s="23">
        <v>7215530</v>
      </c>
      <c r="E131" s="39">
        <f t="shared" si="4"/>
        <v>2.0694059794981821E-3</v>
      </c>
      <c r="F131" s="40" t="s">
        <v>313</v>
      </c>
      <c r="G131" s="46" t="s">
        <v>274</v>
      </c>
      <c r="H131" s="42"/>
      <c r="J131" s="44"/>
      <c r="L131" s="44"/>
    </row>
    <row r="132" spans="1:12" s="43" customFormat="1" ht="24.75" customHeight="1" x14ac:dyDescent="0.25">
      <c r="A132" s="22" t="s">
        <v>89</v>
      </c>
      <c r="B132" s="65" t="s">
        <v>179</v>
      </c>
      <c r="C132" s="68">
        <v>17760</v>
      </c>
      <c r="D132" s="23">
        <v>18374318.399999999</v>
      </c>
      <c r="E132" s="39">
        <f t="shared" si="4"/>
        <v>5.2697340827580885E-3</v>
      </c>
      <c r="F132" s="40" t="s">
        <v>308</v>
      </c>
      <c r="G132" s="46" t="s">
        <v>276</v>
      </c>
      <c r="H132" s="42"/>
      <c r="J132" s="44"/>
      <c r="L132" s="44"/>
    </row>
    <row r="133" spans="1:12" s="43" customFormat="1" ht="24.75" customHeight="1" x14ac:dyDescent="0.25">
      <c r="A133" s="22" t="s">
        <v>3</v>
      </c>
      <c r="B133" s="65" t="s">
        <v>180</v>
      </c>
      <c r="C133" s="68">
        <v>14275</v>
      </c>
      <c r="D133" s="23">
        <v>14417464.5</v>
      </c>
      <c r="E133" s="39">
        <f t="shared" si="4"/>
        <v>4.134912784716129E-3</v>
      </c>
      <c r="F133" s="40" t="s">
        <v>308</v>
      </c>
      <c r="G133" s="46" t="s">
        <v>276</v>
      </c>
      <c r="H133" s="42"/>
      <c r="J133" s="44"/>
      <c r="L133" s="44"/>
    </row>
    <row r="134" spans="1:12" s="43" customFormat="1" ht="24.75" customHeight="1" x14ac:dyDescent="0.25">
      <c r="A134" s="22" t="s">
        <v>22</v>
      </c>
      <c r="B134" s="65" t="s">
        <v>181</v>
      </c>
      <c r="C134" s="68">
        <v>18136</v>
      </c>
      <c r="D134" s="23">
        <v>17164273.120000001</v>
      </c>
      <c r="E134" s="39">
        <f t="shared" si="4"/>
        <v>4.9226944421640441E-3</v>
      </c>
      <c r="F134" s="40" t="s">
        <v>308</v>
      </c>
      <c r="G134" s="46" t="s">
        <v>276</v>
      </c>
      <c r="H134" s="42"/>
      <c r="J134" s="44"/>
      <c r="L134" s="44"/>
    </row>
    <row r="135" spans="1:12" s="43" customFormat="1" ht="24.75" customHeight="1" x14ac:dyDescent="0.25">
      <c r="A135" s="22" t="s">
        <v>2</v>
      </c>
      <c r="B135" s="65" t="s">
        <v>182</v>
      </c>
      <c r="C135" s="68">
        <v>14000</v>
      </c>
      <c r="D135" s="23">
        <v>13982780</v>
      </c>
      <c r="E135" s="39">
        <f t="shared" si="4"/>
        <v>4.0102457535354423E-3</v>
      </c>
      <c r="F135" s="40" t="s">
        <v>308</v>
      </c>
      <c r="G135" s="46" t="s">
        <v>276</v>
      </c>
      <c r="H135" s="42"/>
      <c r="J135" s="44"/>
      <c r="L135" s="44"/>
    </row>
    <row r="136" spans="1:12" s="43" customFormat="1" ht="24.75" customHeight="1" x14ac:dyDescent="0.25">
      <c r="A136" s="22" t="s">
        <v>88</v>
      </c>
      <c r="B136" s="65" t="s">
        <v>183</v>
      </c>
      <c r="C136" s="68">
        <v>45000</v>
      </c>
      <c r="D136" s="23">
        <v>40240350</v>
      </c>
      <c r="E136" s="39">
        <f t="shared" si="4"/>
        <v>1.154088762808826E-2</v>
      </c>
      <c r="F136" s="40" t="s">
        <v>308</v>
      </c>
      <c r="G136" s="46" t="s">
        <v>276</v>
      </c>
      <c r="H136" s="42"/>
      <c r="J136" s="44"/>
      <c r="L136" s="44"/>
    </row>
    <row r="137" spans="1:12" s="43" customFormat="1" ht="24.75" customHeight="1" x14ac:dyDescent="0.25">
      <c r="A137" s="22" t="s">
        <v>66</v>
      </c>
      <c r="B137" s="65" t="s">
        <v>184</v>
      </c>
      <c r="C137" s="68">
        <v>10000</v>
      </c>
      <c r="D137" s="23">
        <v>9715300</v>
      </c>
      <c r="E137" s="39">
        <f t="shared" si="4"/>
        <v>2.7863372354655432E-3</v>
      </c>
      <c r="F137" s="40" t="s">
        <v>308</v>
      </c>
      <c r="G137" s="46" t="s">
        <v>276</v>
      </c>
      <c r="H137" s="42"/>
      <c r="J137" s="44"/>
      <c r="L137" s="44"/>
    </row>
    <row r="138" spans="1:12" s="43" customFormat="1" ht="24.75" customHeight="1" x14ac:dyDescent="0.25">
      <c r="A138" s="22" t="s">
        <v>48</v>
      </c>
      <c r="B138" s="65" t="s">
        <v>185</v>
      </c>
      <c r="C138" s="68">
        <v>9447</v>
      </c>
      <c r="D138" s="23">
        <v>9428582.5999999996</v>
      </c>
      <c r="E138" s="39">
        <f t="shared" si="4"/>
        <v>2.7041070040083703E-3</v>
      </c>
      <c r="F138" s="40" t="s">
        <v>308</v>
      </c>
      <c r="G138" s="46" t="s">
        <v>276</v>
      </c>
      <c r="H138" s="42"/>
      <c r="J138" s="44"/>
      <c r="L138" s="44"/>
    </row>
    <row r="139" spans="1:12" s="43" customFormat="1" ht="24.75" customHeight="1" x14ac:dyDescent="0.25">
      <c r="A139" s="22" t="s">
        <v>372</v>
      </c>
      <c r="B139" s="65" t="s">
        <v>373</v>
      </c>
      <c r="C139" s="68">
        <v>23950</v>
      </c>
      <c r="D139" s="23">
        <v>22061782</v>
      </c>
      <c r="E139" s="39">
        <f t="shared" si="4"/>
        <v>6.3272945423531422E-3</v>
      </c>
      <c r="F139" s="40" t="s">
        <v>308</v>
      </c>
      <c r="G139" s="46" t="s">
        <v>276</v>
      </c>
      <c r="H139" s="42"/>
      <c r="J139" s="44"/>
      <c r="L139" s="44"/>
    </row>
    <row r="140" spans="1:12" s="43" customFormat="1" ht="24.75" customHeight="1" x14ac:dyDescent="0.25">
      <c r="A140" s="25" t="s">
        <v>65</v>
      </c>
      <c r="B140" s="46" t="s">
        <v>215</v>
      </c>
      <c r="C140" s="64">
        <v>43460</v>
      </c>
      <c r="D140" s="23">
        <v>32405514.399999999</v>
      </c>
      <c r="E140" s="39">
        <f t="shared" si="4"/>
        <v>9.2938654912493538E-3</v>
      </c>
      <c r="F140" s="45" t="s">
        <v>256</v>
      </c>
      <c r="G140" s="46" t="s">
        <v>277</v>
      </c>
      <c r="H140" s="42"/>
      <c r="J140" s="44"/>
      <c r="L140" s="44"/>
    </row>
    <row r="141" spans="1:12" s="43" customFormat="1" ht="24.75" customHeight="1" x14ac:dyDescent="0.25">
      <c r="A141" s="22" t="s">
        <v>332</v>
      </c>
      <c r="B141" s="65" t="s">
        <v>109</v>
      </c>
      <c r="C141" s="27">
        <v>40710</v>
      </c>
      <c r="D141" s="23">
        <v>10173836.1</v>
      </c>
      <c r="E141" s="39">
        <f t="shared" si="4"/>
        <v>2.9178448790004984E-3</v>
      </c>
      <c r="F141" s="40" t="s">
        <v>225</v>
      </c>
      <c r="G141" s="55" t="s">
        <v>281</v>
      </c>
      <c r="H141" s="42"/>
      <c r="J141" s="44"/>
      <c r="L141" s="44"/>
    </row>
    <row r="142" spans="1:12" s="43" customFormat="1" ht="24.75" customHeight="1" x14ac:dyDescent="0.25">
      <c r="A142" s="22" t="s">
        <v>58</v>
      </c>
      <c r="B142" s="65" t="s">
        <v>186</v>
      </c>
      <c r="C142" s="66">
        <v>34853</v>
      </c>
      <c r="D142" s="23">
        <v>35145068.140000001</v>
      </c>
      <c r="E142" s="39">
        <f t="shared" si="4"/>
        <v>1.0079566457181532E-2</v>
      </c>
      <c r="F142" s="40" t="s">
        <v>225</v>
      </c>
      <c r="G142" s="55" t="s">
        <v>281</v>
      </c>
      <c r="H142" s="42"/>
      <c r="J142" s="44"/>
      <c r="L142" s="44"/>
    </row>
    <row r="143" spans="1:12" s="43" customFormat="1" ht="24.75" customHeight="1" x14ac:dyDescent="0.25">
      <c r="A143" s="25" t="s">
        <v>321</v>
      </c>
      <c r="B143" s="46" t="s">
        <v>218</v>
      </c>
      <c r="C143" s="64">
        <v>10394</v>
      </c>
      <c r="D143" s="23">
        <v>8053455.46</v>
      </c>
      <c r="E143" s="39">
        <f t="shared" si="4"/>
        <v>2.309722069556399E-3</v>
      </c>
      <c r="F143" s="45" t="s">
        <v>303</v>
      </c>
      <c r="G143" s="41">
        <v>1026605256589</v>
      </c>
      <c r="H143" s="42"/>
      <c r="J143" s="44"/>
      <c r="L143" s="44"/>
    </row>
    <row r="144" spans="1:12" s="43" customFormat="1" ht="24.75" customHeight="1" x14ac:dyDescent="0.25">
      <c r="A144" s="22" t="s">
        <v>296</v>
      </c>
      <c r="B144" s="65" t="s">
        <v>295</v>
      </c>
      <c r="C144" s="27">
        <v>380</v>
      </c>
      <c r="D144" s="23">
        <v>621604</v>
      </c>
      <c r="E144" s="39">
        <f t="shared" si="4"/>
        <v>1.7827533590463737E-4</v>
      </c>
      <c r="F144" s="40" t="s">
        <v>248</v>
      </c>
      <c r="G144" s="41">
        <v>1023501236901</v>
      </c>
      <c r="H144" s="42"/>
      <c r="J144" s="44"/>
      <c r="L144" s="44"/>
    </row>
    <row r="145" spans="1:12" s="43" customFormat="1" ht="24.75" customHeight="1" x14ac:dyDescent="0.25">
      <c r="A145" s="22" t="s">
        <v>94</v>
      </c>
      <c r="B145" s="65" t="s">
        <v>187</v>
      </c>
      <c r="C145" s="66">
        <v>50000</v>
      </c>
      <c r="D145" s="23">
        <v>51352500</v>
      </c>
      <c r="E145" s="39">
        <f t="shared" si="4"/>
        <v>1.4727839890095448E-2</v>
      </c>
      <c r="F145" s="40" t="s">
        <v>248</v>
      </c>
      <c r="G145" s="41">
        <v>1023501236901</v>
      </c>
      <c r="H145" s="42"/>
      <c r="J145" s="44"/>
      <c r="L145" s="44"/>
    </row>
    <row r="146" spans="1:12" s="69" customFormat="1" ht="24.75" customHeight="1" x14ac:dyDescent="0.25">
      <c r="A146" s="22" t="s">
        <v>80</v>
      </c>
      <c r="B146" s="65" t="s">
        <v>188</v>
      </c>
      <c r="C146" s="66">
        <v>8000</v>
      </c>
      <c r="D146" s="23">
        <v>7886478.2400000002</v>
      </c>
      <c r="E146" s="39">
        <f t="shared" si="4"/>
        <v>2.2618331885583321E-3</v>
      </c>
      <c r="F146" s="40" t="s">
        <v>249</v>
      </c>
      <c r="G146" s="41">
        <v>1057747421247</v>
      </c>
      <c r="H146" s="42"/>
    </row>
    <row r="147" spans="1:12" s="43" customFormat="1" ht="24.75" customHeight="1" x14ac:dyDescent="0.25">
      <c r="A147" s="22" t="s">
        <v>394</v>
      </c>
      <c r="B147" s="65" t="s">
        <v>395</v>
      </c>
      <c r="C147" s="66">
        <v>10000</v>
      </c>
      <c r="D147" s="23">
        <v>9445400</v>
      </c>
      <c r="E147" s="39">
        <f t="shared" si="4"/>
        <v>2.7089302156254815E-3</v>
      </c>
      <c r="F147" s="40" t="s">
        <v>396</v>
      </c>
      <c r="G147" s="41">
        <v>1144400000425</v>
      </c>
      <c r="H147" s="42"/>
      <c r="J147" s="44"/>
      <c r="L147" s="44"/>
    </row>
    <row r="148" spans="1:12" s="43" customFormat="1" ht="24.75" customHeight="1" x14ac:dyDescent="0.25">
      <c r="A148" s="22" t="s">
        <v>35</v>
      </c>
      <c r="B148" s="65" t="s">
        <v>155</v>
      </c>
      <c r="C148" s="66">
        <v>14340</v>
      </c>
      <c r="D148" s="23">
        <v>13848711.6</v>
      </c>
      <c r="E148" s="39">
        <f t="shared" si="4"/>
        <v>3.9717950855149712E-3</v>
      </c>
      <c r="F148" s="40" t="s">
        <v>241</v>
      </c>
      <c r="G148" s="41">
        <v>1107746282687</v>
      </c>
      <c r="H148" s="42"/>
      <c r="J148" s="44"/>
      <c r="L148" s="44"/>
    </row>
    <row r="149" spans="1:12" s="43" customFormat="1" ht="24.75" customHeight="1" x14ac:dyDescent="0.25">
      <c r="A149" s="22" t="s">
        <v>39</v>
      </c>
      <c r="B149" s="65" t="s">
        <v>156</v>
      </c>
      <c r="C149" s="66">
        <v>6000</v>
      </c>
      <c r="D149" s="23">
        <v>5697300</v>
      </c>
      <c r="E149" s="39">
        <f t="shared" si="4"/>
        <v>1.6339793039451009E-3</v>
      </c>
      <c r="F149" s="40" t="s">
        <v>241</v>
      </c>
      <c r="G149" s="41">
        <v>1107746282687</v>
      </c>
      <c r="H149" s="42"/>
      <c r="J149" s="44"/>
      <c r="L149" s="44"/>
    </row>
    <row r="150" spans="1:12" s="43" customFormat="1" ht="24.75" customHeight="1" x14ac:dyDescent="0.25">
      <c r="A150" s="22" t="s">
        <v>299</v>
      </c>
      <c r="B150" s="65" t="s">
        <v>298</v>
      </c>
      <c r="C150" s="27">
        <v>3170</v>
      </c>
      <c r="D150" s="23">
        <v>1497508</v>
      </c>
      <c r="E150" s="39">
        <f t="shared" si="4"/>
        <v>4.2948362899833609E-4</v>
      </c>
      <c r="F150" s="40" t="s">
        <v>297</v>
      </c>
      <c r="G150" s="41">
        <v>1021601623702</v>
      </c>
      <c r="H150" s="42"/>
      <c r="J150" s="44"/>
      <c r="L150" s="44"/>
    </row>
    <row r="151" spans="1:12" s="43" customFormat="1" ht="24.75" customHeight="1" x14ac:dyDescent="0.25">
      <c r="A151" s="22" t="s">
        <v>397</v>
      </c>
      <c r="B151" s="65" t="s">
        <v>398</v>
      </c>
      <c r="C151" s="66">
        <v>12900</v>
      </c>
      <c r="D151" s="23">
        <v>12552861</v>
      </c>
      <c r="E151" s="39">
        <f t="shared" si="4"/>
        <v>3.6001465745703408E-3</v>
      </c>
      <c r="F151" s="40" t="s">
        <v>297</v>
      </c>
      <c r="G151" s="41">
        <v>1021601623702</v>
      </c>
      <c r="H151" s="42"/>
      <c r="J151" s="44"/>
      <c r="L151" s="44"/>
    </row>
    <row r="152" spans="1:12" s="43" customFormat="1" ht="24.75" customHeight="1" x14ac:dyDescent="0.25">
      <c r="A152" s="22" t="s">
        <v>345</v>
      </c>
      <c r="B152" s="65" t="s">
        <v>346</v>
      </c>
      <c r="C152" s="66">
        <v>5270</v>
      </c>
      <c r="D152" s="23">
        <v>5080789.92</v>
      </c>
      <c r="E152" s="39">
        <f t="shared" si="4"/>
        <v>1.4571648986314368E-3</v>
      </c>
      <c r="F152" s="40" t="s">
        <v>237</v>
      </c>
      <c r="G152" s="41">
        <v>1027739893246</v>
      </c>
      <c r="H152" s="42"/>
      <c r="J152" s="44"/>
      <c r="L152" s="44"/>
    </row>
    <row r="153" spans="1:12" s="43" customFormat="1" ht="24.75" customHeight="1" x14ac:dyDescent="0.25">
      <c r="A153" s="22" t="s">
        <v>23</v>
      </c>
      <c r="B153" s="65" t="s">
        <v>189</v>
      </c>
      <c r="C153" s="66">
        <v>400</v>
      </c>
      <c r="D153" s="23">
        <v>413004</v>
      </c>
      <c r="E153" s="39">
        <f t="shared" si="4"/>
        <v>1.1844908789190361E-4</v>
      </c>
      <c r="F153" s="40" t="s">
        <v>316</v>
      </c>
      <c r="G153" s="46" t="s">
        <v>278</v>
      </c>
      <c r="H153" s="42"/>
      <c r="J153" s="44"/>
      <c r="L153" s="44"/>
    </row>
    <row r="154" spans="1:12" s="43" customFormat="1" ht="24.75" customHeight="1" x14ac:dyDescent="0.25">
      <c r="A154" s="22" t="s">
        <v>385</v>
      </c>
      <c r="B154" s="65" t="s">
        <v>386</v>
      </c>
      <c r="C154" s="66">
        <v>23</v>
      </c>
      <c r="D154" s="23">
        <v>23070.04</v>
      </c>
      <c r="E154" s="39">
        <f t="shared" si="4"/>
        <v>6.6164618154539234E-6</v>
      </c>
      <c r="F154" s="40" t="s">
        <v>316</v>
      </c>
      <c r="G154" s="46" t="s">
        <v>278</v>
      </c>
      <c r="H154" s="42"/>
      <c r="J154" s="44"/>
      <c r="L154" s="44"/>
    </row>
    <row r="155" spans="1:12" s="43" customFormat="1" ht="24.75" customHeight="1" x14ac:dyDescent="0.25">
      <c r="A155" s="22" t="s">
        <v>399</v>
      </c>
      <c r="B155" s="65" t="s">
        <v>400</v>
      </c>
      <c r="C155" s="66">
        <v>22300</v>
      </c>
      <c r="D155" s="23">
        <v>21647948</v>
      </c>
      <c r="E155" s="39">
        <f t="shared" si="4"/>
        <v>6.2086074113842944E-3</v>
      </c>
      <c r="F155" s="40" t="s">
        <v>316</v>
      </c>
      <c r="G155" s="46" t="s">
        <v>278</v>
      </c>
      <c r="H155" s="42"/>
      <c r="J155" s="44"/>
      <c r="L155" s="44"/>
    </row>
    <row r="156" spans="1:12" s="43" customFormat="1" ht="24.75" customHeight="1" x14ac:dyDescent="0.25">
      <c r="A156" s="22" t="s">
        <v>5</v>
      </c>
      <c r="B156" s="65" t="s">
        <v>190</v>
      </c>
      <c r="C156" s="68">
        <v>3500</v>
      </c>
      <c r="D156" s="23">
        <v>3518276.62</v>
      </c>
      <c r="E156" s="39">
        <f t="shared" ref="E156:E170" si="5">D156/$D$185</f>
        <v>1.0090378218864939E-3</v>
      </c>
      <c r="F156" s="40" t="s">
        <v>316</v>
      </c>
      <c r="G156" s="46" t="s">
        <v>278</v>
      </c>
      <c r="H156" s="42"/>
      <c r="J156" s="44"/>
      <c r="L156" s="44"/>
    </row>
    <row r="157" spans="1:12" s="43" customFormat="1" ht="24.75" customHeight="1" x14ac:dyDescent="0.25">
      <c r="A157" s="22" t="s">
        <v>347</v>
      </c>
      <c r="B157" s="65" t="s">
        <v>348</v>
      </c>
      <c r="C157" s="68">
        <v>6580</v>
      </c>
      <c r="D157" s="23">
        <v>6532755.5999999996</v>
      </c>
      <c r="E157" s="39">
        <f t="shared" si="5"/>
        <v>1.8735870409020867E-3</v>
      </c>
      <c r="F157" s="40" t="s">
        <v>250</v>
      </c>
      <c r="G157" s="41">
        <v>1025901702188</v>
      </c>
      <c r="H157" s="42"/>
      <c r="J157" s="44"/>
      <c r="L157" s="44"/>
    </row>
    <row r="158" spans="1:12" s="43" customFormat="1" ht="24.75" customHeight="1" x14ac:dyDescent="0.25">
      <c r="A158" s="22" t="s">
        <v>42</v>
      </c>
      <c r="B158" s="65" t="s">
        <v>191</v>
      </c>
      <c r="C158" s="68">
        <v>11100</v>
      </c>
      <c r="D158" s="23">
        <v>9950373</v>
      </c>
      <c r="E158" s="39">
        <f t="shared" si="5"/>
        <v>2.8537559104372468E-3</v>
      </c>
      <c r="F158" s="40" t="s">
        <v>250</v>
      </c>
      <c r="G158" s="41">
        <v>1025901702188</v>
      </c>
      <c r="H158" s="42"/>
      <c r="J158" s="44"/>
      <c r="L158" s="44"/>
    </row>
    <row r="159" spans="1:12" s="43" customFormat="1" ht="24.75" customHeight="1" x14ac:dyDescent="0.25">
      <c r="A159" s="22" t="s">
        <v>71</v>
      </c>
      <c r="B159" s="65" t="s">
        <v>139</v>
      </c>
      <c r="C159" s="68">
        <v>11000</v>
      </c>
      <c r="D159" s="23">
        <v>11317020</v>
      </c>
      <c r="E159" s="39">
        <f t="shared" si="5"/>
        <v>3.245708750168112E-3</v>
      </c>
      <c r="F159" s="40" t="s">
        <v>314</v>
      </c>
      <c r="G159" s="46" t="s">
        <v>279</v>
      </c>
      <c r="H159" s="42"/>
      <c r="J159" s="44"/>
      <c r="L159" s="44"/>
    </row>
    <row r="160" spans="1:12" s="43" customFormat="1" ht="24.75" customHeight="1" x14ac:dyDescent="0.25">
      <c r="A160" s="22" t="s">
        <v>64</v>
      </c>
      <c r="B160" s="65" t="s">
        <v>140</v>
      </c>
      <c r="C160" s="68">
        <v>81250</v>
      </c>
      <c r="D160" s="23">
        <v>81598562.5</v>
      </c>
      <c r="E160" s="39">
        <f t="shared" si="5"/>
        <v>2.3402376977984449E-2</v>
      </c>
      <c r="F160" s="40" t="s">
        <v>314</v>
      </c>
      <c r="G160" s="46" t="s">
        <v>279</v>
      </c>
      <c r="H160" s="42"/>
      <c r="J160" s="44"/>
      <c r="L160" s="44"/>
    </row>
    <row r="161" spans="1:12" s="43" customFormat="1" ht="24.75" customHeight="1" x14ac:dyDescent="0.25">
      <c r="A161" s="22" t="s">
        <v>97</v>
      </c>
      <c r="B161" s="65" t="s">
        <v>141</v>
      </c>
      <c r="C161" s="68">
        <v>3000</v>
      </c>
      <c r="D161" s="23">
        <v>3058786.83</v>
      </c>
      <c r="E161" s="39">
        <f t="shared" si="5"/>
        <v>8.7725666112015198E-4</v>
      </c>
      <c r="F161" s="40" t="s">
        <v>314</v>
      </c>
      <c r="G161" s="46" t="s">
        <v>279</v>
      </c>
      <c r="H161" s="42"/>
      <c r="J161" s="44"/>
      <c r="L161" s="44"/>
    </row>
    <row r="162" spans="1:12" s="43" customFormat="1" ht="24.75" customHeight="1" x14ac:dyDescent="0.25">
      <c r="A162" s="22" t="s">
        <v>40</v>
      </c>
      <c r="B162" s="65" t="s">
        <v>142</v>
      </c>
      <c r="C162" s="68">
        <v>10350</v>
      </c>
      <c r="D162" s="23">
        <v>10492762.210000001</v>
      </c>
      <c r="E162" s="39">
        <f t="shared" si="5"/>
        <v>3.0093125326658698E-3</v>
      </c>
      <c r="F162" s="40" t="s">
        <v>314</v>
      </c>
      <c r="G162" s="46" t="s">
        <v>279</v>
      </c>
      <c r="H162" s="42"/>
      <c r="J162" s="44"/>
      <c r="L162" s="44"/>
    </row>
    <row r="163" spans="1:12" s="69" customFormat="1" ht="24.75" customHeight="1" x14ac:dyDescent="0.25">
      <c r="A163" s="22" t="s">
        <v>45</v>
      </c>
      <c r="B163" s="65" t="s">
        <v>143</v>
      </c>
      <c r="C163" s="68">
        <v>10700</v>
      </c>
      <c r="D163" s="23">
        <v>9959647.7400000002</v>
      </c>
      <c r="E163" s="39">
        <f t="shared" si="5"/>
        <v>2.8564158955546658E-3</v>
      </c>
      <c r="F163" s="40" t="s">
        <v>314</v>
      </c>
      <c r="G163" s="46" t="s">
        <v>279</v>
      </c>
      <c r="H163" s="42"/>
    </row>
    <row r="164" spans="1:12" s="69" customFormat="1" ht="24.75" customHeight="1" x14ac:dyDescent="0.25">
      <c r="A164" s="22" t="s">
        <v>60</v>
      </c>
      <c r="B164" s="65" t="s">
        <v>192</v>
      </c>
      <c r="C164" s="68">
        <v>56301</v>
      </c>
      <c r="D164" s="23">
        <v>56412475.979999997</v>
      </c>
      <c r="E164" s="39">
        <f t="shared" si="5"/>
        <v>1.6179035373882385E-2</v>
      </c>
      <c r="F164" s="40" t="s">
        <v>251</v>
      </c>
      <c r="G164" s="46" t="s">
        <v>280</v>
      </c>
      <c r="H164" s="42"/>
    </row>
    <row r="165" spans="1:12" s="69" customFormat="1" ht="24.75" customHeight="1" x14ac:dyDescent="0.25">
      <c r="A165" s="22" t="s">
        <v>401</v>
      </c>
      <c r="B165" s="65" t="s">
        <v>402</v>
      </c>
      <c r="C165" s="68">
        <v>10000</v>
      </c>
      <c r="D165" s="23">
        <v>10041400</v>
      </c>
      <c r="E165" s="39">
        <f t="shared" si="5"/>
        <v>2.8798623528047207E-3</v>
      </c>
      <c r="F165" s="40" t="s">
        <v>251</v>
      </c>
      <c r="G165" s="58" t="s">
        <v>280</v>
      </c>
      <c r="H165" s="42"/>
      <c r="I165" s="59"/>
    </row>
    <row r="166" spans="1:12" s="69" customFormat="1" ht="24.75" customHeight="1" x14ac:dyDescent="0.25">
      <c r="A166" s="22" t="s">
        <v>327</v>
      </c>
      <c r="B166" s="65" t="s">
        <v>193</v>
      </c>
      <c r="C166" s="68">
        <v>10225</v>
      </c>
      <c r="D166" s="23">
        <v>9808229</v>
      </c>
      <c r="E166" s="39">
        <f t="shared" si="5"/>
        <v>2.8129891693177739E-3</v>
      </c>
      <c r="F166" s="40" t="s">
        <v>251</v>
      </c>
      <c r="G166" s="46" t="s">
        <v>280</v>
      </c>
      <c r="H166" s="42"/>
      <c r="I166" s="59"/>
    </row>
    <row r="167" spans="1:12" s="69" customFormat="1" ht="24.75" customHeight="1" x14ac:dyDescent="0.25">
      <c r="A167" s="22" t="s">
        <v>29</v>
      </c>
      <c r="B167" s="65" t="s">
        <v>194</v>
      </c>
      <c r="C167" s="68">
        <v>4272</v>
      </c>
      <c r="D167" s="23">
        <v>4250896.32</v>
      </c>
      <c r="E167" s="39">
        <f t="shared" si="5"/>
        <v>1.2191523370888651E-3</v>
      </c>
      <c r="F167" s="40" t="s">
        <v>252</v>
      </c>
      <c r="G167" s="41">
        <v>1027402694186</v>
      </c>
      <c r="H167" s="42"/>
      <c r="I167" s="59"/>
    </row>
    <row r="168" spans="1:12" s="69" customFormat="1" ht="24.75" customHeight="1" x14ac:dyDescent="0.25">
      <c r="A168" s="22" t="s">
        <v>68</v>
      </c>
      <c r="B168" s="70" t="s">
        <v>195</v>
      </c>
      <c r="C168" s="68">
        <v>15500</v>
      </c>
      <c r="D168" s="23">
        <v>14729805</v>
      </c>
      <c r="E168" s="39">
        <f t="shared" si="5"/>
        <v>4.2244916927574585E-3</v>
      </c>
      <c r="F168" s="60" t="s">
        <v>252</v>
      </c>
      <c r="G168" s="41">
        <v>1027402694186</v>
      </c>
      <c r="H168" s="42"/>
      <c r="I168" s="59"/>
    </row>
    <row r="169" spans="1:12" s="69" customFormat="1" ht="24.75" customHeight="1" x14ac:dyDescent="0.25">
      <c r="A169" s="22" t="s">
        <v>41</v>
      </c>
      <c r="B169" s="70" t="s">
        <v>196</v>
      </c>
      <c r="C169" s="68">
        <v>5600</v>
      </c>
      <c r="D169" s="23">
        <v>5435304</v>
      </c>
      <c r="E169" s="39">
        <f t="shared" si="5"/>
        <v>1.5588391425148795E-3</v>
      </c>
      <c r="F169" s="60" t="s">
        <v>252</v>
      </c>
      <c r="G169" s="41">
        <v>1027402694186</v>
      </c>
      <c r="H169" s="42"/>
      <c r="I169" s="59"/>
    </row>
    <row r="170" spans="1:12" s="43" customFormat="1" ht="24.75" customHeight="1" x14ac:dyDescent="0.25">
      <c r="A170" s="22" t="s">
        <v>323</v>
      </c>
      <c r="B170" s="70" t="s">
        <v>110</v>
      </c>
      <c r="C170" s="28">
        <v>250000</v>
      </c>
      <c r="D170" s="24">
        <v>587250</v>
      </c>
      <c r="E170" s="39">
        <f t="shared" si="5"/>
        <v>1.6842264691024881E-4</v>
      </c>
      <c r="F170" s="60" t="s">
        <v>315</v>
      </c>
      <c r="G170" s="41">
        <v>1058602056985</v>
      </c>
      <c r="H170" s="42"/>
      <c r="J170" s="44"/>
      <c r="L170" s="44"/>
    </row>
    <row r="171" spans="1:12" s="43" customFormat="1" ht="24.75" customHeight="1" x14ac:dyDescent="0.25">
      <c r="A171" s="29" t="s">
        <v>285</v>
      </c>
      <c r="B171" s="74" t="s">
        <v>424</v>
      </c>
      <c r="C171" s="68"/>
      <c r="D171" s="23">
        <v>43828802.039999999</v>
      </c>
      <c r="E171" s="39">
        <f t="shared" ref="E171:E183" si="6">D171/$D$185</f>
        <v>1.257005168238759E-2</v>
      </c>
      <c r="F171" s="30" t="s">
        <v>226</v>
      </c>
      <c r="G171" s="46" t="s">
        <v>275</v>
      </c>
      <c r="H171" s="52"/>
      <c r="J171" s="44"/>
      <c r="L171" s="44"/>
    </row>
    <row r="172" spans="1:12" s="43" customFormat="1" ht="24.75" customHeight="1" x14ac:dyDescent="0.25">
      <c r="A172" s="29" t="s">
        <v>285</v>
      </c>
      <c r="B172" s="74" t="s">
        <v>121</v>
      </c>
      <c r="C172" s="68"/>
      <c r="D172" s="23">
        <v>16699244.34</v>
      </c>
      <c r="E172" s="39">
        <f t="shared" si="6"/>
        <v>4.7893247052256975E-3</v>
      </c>
      <c r="F172" s="30" t="s">
        <v>226</v>
      </c>
      <c r="G172" s="46" t="s">
        <v>275</v>
      </c>
      <c r="H172" s="52"/>
      <c r="J172" s="44"/>
      <c r="L172" s="44"/>
    </row>
    <row r="173" spans="1:12" s="43" customFormat="1" ht="24.75" customHeight="1" x14ac:dyDescent="0.25">
      <c r="A173" s="29" t="s">
        <v>285</v>
      </c>
      <c r="B173" s="74" t="s">
        <v>419</v>
      </c>
      <c r="C173" s="68"/>
      <c r="D173" s="23">
        <v>34499575.399999999</v>
      </c>
      <c r="E173" s="39">
        <f t="shared" si="6"/>
        <v>9.8944398572119296E-3</v>
      </c>
      <c r="F173" s="31" t="s">
        <v>226</v>
      </c>
      <c r="G173" s="46" t="s">
        <v>275</v>
      </c>
      <c r="H173" s="52"/>
      <c r="J173" s="44"/>
      <c r="L173" s="44"/>
    </row>
    <row r="174" spans="1:12" s="43" customFormat="1" ht="24.75" customHeight="1" x14ac:dyDescent="0.25">
      <c r="A174" s="29" t="s">
        <v>285</v>
      </c>
      <c r="B174" s="74" t="s">
        <v>425</v>
      </c>
      <c r="C174" s="68"/>
      <c r="D174" s="23">
        <v>449654.99</v>
      </c>
      <c r="E174" s="39">
        <f t="shared" si="6"/>
        <v>1.289605510637743E-4</v>
      </c>
      <c r="F174" s="30" t="s">
        <v>226</v>
      </c>
      <c r="G174" s="46" t="s">
        <v>275</v>
      </c>
      <c r="H174" s="52"/>
      <c r="J174" s="44"/>
      <c r="L174" s="44"/>
    </row>
    <row r="175" spans="1:12" s="43" customFormat="1" ht="24.75" customHeight="1" x14ac:dyDescent="0.25">
      <c r="A175" s="29" t="s">
        <v>285</v>
      </c>
      <c r="B175" s="71"/>
      <c r="C175" s="68"/>
      <c r="D175" s="23">
        <v>1907.56</v>
      </c>
      <c r="E175" s="39">
        <f t="shared" si="6"/>
        <v>5.470860865732043E-7</v>
      </c>
      <c r="F175" s="31" t="s">
        <v>226</v>
      </c>
      <c r="G175" s="46" t="s">
        <v>275</v>
      </c>
      <c r="H175" s="52"/>
      <c r="J175" s="44"/>
      <c r="L175" s="44"/>
    </row>
    <row r="176" spans="1:12" s="43" customFormat="1" ht="24.75" customHeight="1" x14ac:dyDescent="0.25">
      <c r="A176" s="29" t="s">
        <v>434</v>
      </c>
      <c r="B176" s="71" t="s">
        <v>421</v>
      </c>
      <c r="C176" s="68"/>
      <c r="D176" s="51">
        <v>-164621.63</v>
      </c>
      <c r="E176" s="39">
        <f t="shared" si="6"/>
        <v>-4.7213300405754996E-5</v>
      </c>
      <c r="F176" s="30" t="s">
        <v>226</v>
      </c>
      <c r="G176" s="46" t="s">
        <v>275</v>
      </c>
      <c r="H176" s="52"/>
      <c r="J176" s="44"/>
      <c r="L176" s="44"/>
    </row>
    <row r="177" spans="1:12" s="43" customFormat="1" ht="24.75" customHeight="1" x14ac:dyDescent="0.25">
      <c r="A177" s="29" t="s">
        <v>284</v>
      </c>
      <c r="B177" s="65"/>
      <c r="C177" s="68"/>
      <c r="D177" s="51">
        <v>23946.080000000002</v>
      </c>
      <c r="E177" s="39">
        <f t="shared" si="6"/>
        <v>6.8677091131963742E-6</v>
      </c>
      <c r="F177" s="53" t="s">
        <v>364</v>
      </c>
      <c r="G177" s="54">
        <v>1027700067328</v>
      </c>
      <c r="H177" s="53"/>
      <c r="J177" s="44"/>
      <c r="L177" s="44"/>
    </row>
    <row r="178" spans="1:12" s="43" customFormat="1" ht="24.75" customHeight="1" x14ac:dyDescent="0.25">
      <c r="A178" s="29" t="s">
        <v>284</v>
      </c>
      <c r="B178" s="65"/>
      <c r="C178" s="68"/>
      <c r="D178" s="51">
        <v>1085317.48</v>
      </c>
      <c r="E178" s="39">
        <f t="shared" si="6"/>
        <v>3.1126784626574883E-4</v>
      </c>
      <c r="F178" s="53" t="s">
        <v>305</v>
      </c>
      <c r="G178" s="55" t="s">
        <v>283</v>
      </c>
      <c r="H178" s="53"/>
      <c r="J178" s="44"/>
      <c r="L178" s="44"/>
    </row>
    <row r="179" spans="1:12" s="43" customFormat="1" ht="24.75" customHeight="1" x14ac:dyDescent="0.25">
      <c r="A179" s="29" t="s">
        <v>284</v>
      </c>
      <c r="B179" s="65"/>
      <c r="C179" s="68"/>
      <c r="D179" s="51">
        <v>70871.149999999994</v>
      </c>
      <c r="E179" s="39">
        <f t="shared" si="6"/>
        <v>2.0325767003104773E-5</v>
      </c>
      <c r="F179" s="53" t="s">
        <v>286</v>
      </c>
      <c r="G179" s="54">
        <v>1027708015576</v>
      </c>
      <c r="H179" s="53"/>
      <c r="J179" s="44"/>
      <c r="L179" s="44"/>
    </row>
    <row r="180" spans="1:12" s="43" customFormat="1" ht="24.75" customHeight="1" x14ac:dyDescent="0.25">
      <c r="A180" s="29" t="s">
        <v>284</v>
      </c>
      <c r="B180" s="65"/>
      <c r="C180" s="68"/>
      <c r="D180" s="51">
        <v>428643.3</v>
      </c>
      <c r="E180" s="39">
        <f t="shared" si="6"/>
        <v>1.2293442173919771E-4</v>
      </c>
      <c r="F180" s="53" t="s">
        <v>351</v>
      </c>
      <c r="G180" s="54">
        <v>1027700075941</v>
      </c>
      <c r="H180" s="53"/>
      <c r="J180" s="44"/>
      <c r="L180" s="44"/>
    </row>
    <row r="181" spans="1:12" s="43" customFormat="1" ht="24.75" customHeight="1" x14ac:dyDescent="0.25">
      <c r="A181" s="56" t="s">
        <v>317</v>
      </c>
      <c r="B181" s="65"/>
      <c r="C181" s="68"/>
      <c r="D181" s="51">
        <v>3970073.39</v>
      </c>
      <c r="E181" s="39">
        <f t="shared" si="6"/>
        <v>1.1386126330723619E-3</v>
      </c>
      <c r="F181" s="53" t="s">
        <v>305</v>
      </c>
      <c r="G181" s="55" t="s">
        <v>283</v>
      </c>
      <c r="H181" s="57"/>
      <c r="J181" s="44"/>
      <c r="L181" s="44"/>
    </row>
    <row r="182" spans="1:12" s="43" customFormat="1" ht="24.75" customHeight="1" x14ac:dyDescent="0.25">
      <c r="A182" s="75" t="s">
        <v>317</v>
      </c>
      <c r="B182" s="76"/>
      <c r="C182" s="77"/>
      <c r="D182" s="78">
        <v>1447696.49</v>
      </c>
      <c r="E182" s="79">
        <f t="shared" si="6"/>
        <v>4.1519774332648198E-4</v>
      </c>
      <c r="F182" s="80" t="s">
        <v>225</v>
      </c>
      <c r="G182" s="81" t="s">
        <v>281</v>
      </c>
      <c r="H182" s="82"/>
      <c r="J182" s="44"/>
      <c r="L182" s="44"/>
    </row>
    <row r="183" spans="1:12" s="43" customFormat="1" ht="24.75" customHeight="1" x14ac:dyDescent="0.25">
      <c r="A183" s="56" t="s">
        <v>430</v>
      </c>
      <c r="B183" s="65"/>
      <c r="C183" s="68"/>
      <c r="D183" s="83">
        <v>18000000</v>
      </c>
      <c r="E183" s="39">
        <f t="shared" si="6"/>
        <v>5.1623799819233351E-3</v>
      </c>
      <c r="F183" s="40" t="s">
        <v>431</v>
      </c>
      <c r="G183" s="55" t="s">
        <v>432</v>
      </c>
      <c r="H183" s="52"/>
      <c r="J183" s="44"/>
      <c r="L183" s="44"/>
    </row>
    <row r="184" spans="1:12" s="15" customFormat="1" ht="12" x14ac:dyDescent="0.2">
      <c r="A184" s="17"/>
      <c r="B184" s="17"/>
      <c r="C184" s="18"/>
      <c r="D184" s="61"/>
      <c r="E184" s="19"/>
      <c r="F184" s="19"/>
      <c r="G184" s="20"/>
      <c r="J184" s="16"/>
      <c r="L184" s="16"/>
    </row>
    <row r="185" spans="1:12" s="15" customFormat="1" ht="12" x14ac:dyDescent="0.2">
      <c r="A185" s="17"/>
      <c r="B185" s="17"/>
      <c r="C185" s="18"/>
      <c r="D185" s="32">
        <f>SUM(D5:D184)</f>
        <v>3486763869.1899981</v>
      </c>
      <c r="E185" s="33">
        <f>SUM(E5:E184)</f>
        <v>1.0000000000000007</v>
      </c>
      <c r="F185" s="19"/>
      <c r="G185" s="20"/>
      <c r="J185" s="16"/>
      <c r="L185" s="16"/>
    </row>
    <row r="186" spans="1:12" s="15" customFormat="1" ht="12" x14ac:dyDescent="0.2">
      <c r="A186" s="17"/>
      <c r="B186" s="17"/>
      <c r="C186" s="18"/>
      <c r="D186" s="62"/>
      <c r="E186" s="19"/>
      <c r="F186" s="19"/>
      <c r="G186" s="20"/>
      <c r="J186" s="16"/>
      <c r="L186" s="16"/>
    </row>
    <row r="187" spans="1:12" s="15" customFormat="1" ht="12" x14ac:dyDescent="0.2">
      <c r="A187" s="17"/>
      <c r="B187" s="17"/>
      <c r="C187" s="18"/>
      <c r="D187" s="62"/>
      <c r="E187" s="19"/>
      <c r="F187" s="19"/>
      <c r="G187" s="20"/>
      <c r="J187" s="16"/>
      <c r="L187" s="16"/>
    </row>
    <row r="188" spans="1:12" s="15" customFormat="1" ht="12" x14ac:dyDescent="0.2">
      <c r="A188" s="17"/>
      <c r="B188" s="17"/>
      <c r="C188" s="18"/>
      <c r="D188" s="62"/>
      <c r="E188" s="19"/>
      <c r="F188" s="19"/>
      <c r="G188" s="20"/>
      <c r="J188" s="16"/>
      <c r="L188" s="16"/>
    </row>
    <row r="189" spans="1:12" s="15" customFormat="1" ht="12" x14ac:dyDescent="0.2">
      <c r="A189" s="17"/>
      <c r="B189" s="17"/>
      <c r="C189" s="18"/>
      <c r="D189" s="63"/>
      <c r="E189" s="19"/>
      <c r="F189" s="19"/>
      <c r="G189" s="20"/>
      <c r="J189" s="16"/>
      <c r="L189" s="16"/>
    </row>
    <row r="190" spans="1:12" s="15" customFormat="1" ht="12" x14ac:dyDescent="0.2">
      <c r="A190" s="17"/>
      <c r="B190" s="17"/>
      <c r="C190" s="18"/>
      <c r="D190" s="62"/>
      <c r="E190" s="19"/>
      <c r="F190" s="19"/>
      <c r="G190" s="20"/>
      <c r="J190" s="16"/>
      <c r="L190" s="16"/>
    </row>
    <row r="191" spans="1:12" s="15" customFormat="1" ht="12" x14ac:dyDescent="0.2">
      <c r="A191" s="17"/>
      <c r="B191" s="17"/>
      <c r="C191" s="18"/>
      <c r="D191" s="84">
        <v>3486763869.1900001</v>
      </c>
      <c r="E191" s="19"/>
      <c r="F191" s="19"/>
      <c r="G191" s="20"/>
      <c r="J191" s="16"/>
      <c r="L191" s="16"/>
    </row>
    <row r="192" spans="1:12" s="15" customFormat="1" ht="12" x14ac:dyDescent="0.2">
      <c r="A192" s="17"/>
      <c r="B192" s="17"/>
      <c r="C192" s="18"/>
      <c r="D192" s="85"/>
      <c r="E192" s="19"/>
      <c r="F192" s="19"/>
      <c r="G192" s="20"/>
      <c r="J192" s="16"/>
      <c r="L192" s="16"/>
    </row>
    <row r="193" spans="1:12" s="15" customFormat="1" ht="12" x14ac:dyDescent="0.2">
      <c r="A193" s="17"/>
      <c r="B193" s="17"/>
      <c r="C193" s="18"/>
      <c r="D193" s="85"/>
      <c r="E193" s="19"/>
      <c r="F193" s="19"/>
      <c r="G193" s="20"/>
      <c r="J193" s="16"/>
      <c r="L193" s="16"/>
    </row>
    <row r="194" spans="1:12" s="15" customFormat="1" ht="12" x14ac:dyDescent="0.2">
      <c r="A194" s="17"/>
      <c r="B194" s="17"/>
      <c r="C194" s="18"/>
      <c r="D194" s="85">
        <f>D185-D191</f>
        <v>0</v>
      </c>
      <c r="E194" s="19"/>
      <c r="F194" s="19"/>
      <c r="G194" s="20"/>
      <c r="J194" s="16"/>
      <c r="L194" s="16"/>
    </row>
    <row r="195" spans="1:12" s="15" customFormat="1" ht="12" x14ac:dyDescent="0.2">
      <c r="A195" s="17"/>
      <c r="B195" s="17"/>
      <c r="C195" s="18"/>
      <c r="D195" s="85"/>
      <c r="E195" s="19"/>
      <c r="F195" s="19"/>
      <c r="G195" s="20"/>
      <c r="J195" s="16"/>
      <c r="L195" s="16"/>
    </row>
    <row r="196" spans="1:12" s="15" customFormat="1" ht="12" x14ac:dyDescent="0.2">
      <c r="A196" s="17"/>
      <c r="B196" s="17"/>
      <c r="C196" s="18"/>
      <c r="D196" s="17"/>
      <c r="E196" s="19"/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17"/>
      <c r="E197" s="19"/>
      <c r="F197" s="19"/>
      <c r="G197" s="20"/>
      <c r="J197" s="16"/>
      <c r="L197" s="16"/>
    </row>
    <row r="198" spans="1:12" s="15" customFormat="1" ht="12" x14ac:dyDescent="0.2">
      <c r="A198" s="17"/>
      <c r="B198" s="17"/>
      <c r="C198" s="18"/>
      <c r="D198" s="17"/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17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17"/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17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17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17"/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17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A234" s="17"/>
      <c r="B234" s="17"/>
      <c r="C234" s="18"/>
      <c r="D234" s="17"/>
      <c r="E234" s="19"/>
      <c r="F234" s="19"/>
      <c r="G234" s="20"/>
      <c r="J234" s="16"/>
      <c r="L234" s="16"/>
    </row>
    <row r="235" spans="1:12" s="15" customFormat="1" ht="12" x14ac:dyDescent="0.2">
      <c r="A235" s="17"/>
      <c r="B235" s="17"/>
      <c r="C235" s="18"/>
      <c r="D235" s="17"/>
      <c r="E235" s="19"/>
      <c r="F235" s="19"/>
      <c r="G235" s="20"/>
      <c r="J235" s="16"/>
      <c r="L235" s="16"/>
    </row>
    <row r="236" spans="1:12" s="15" customFormat="1" ht="12" x14ac:dyDescent="0.2">
      <c r="A236" s="17"/>
      <c r="B236" s="17"/>
      <c r="C236" s="18"/>
      <c r="D236" s="17"/>
      <c r="E236" s="19"/>
      <c r="F236" s="19"/>
      <c r="G236" s="20"/>
      <c r="J236" s="16"/>
      <c r="L236" s="16"/>
    </row>
    <row r="237" spans="1:12" s="15" customFormat="1" ht="12" x14ac:dyDescent="0.2">
      <c r="A237" s="17"/>
      <c r="B237" s="17"/>
      <c r="C237" s="18"/>
      <c r="D237" s="17"/>
      <c r="E237" s="19"/>
      <c r="F237" s="19"/>
      <c r="G237" s="20"/>
      <c r="J237" s="16"/>
      <c r="L237" s="16"/>
    </row>
    <row r="238" spans="1:12" s="15" customFormat="1" ht="12" x14ac:dyDescent="0.2">
      <c r="C238" s="19"/>
      <c r="E238" s="19"/>
      <c r="F238" s="19"/>
      <c r="G238" s="20"/>
      <c r="J238" s="16"/>
      <c r="L238" s="16"/>
    </row>
    <row r="239" spans="1:12" x14ac:dyDescent="0.25">
      <c r="A239" s="15"/>
      <c r="B239" s="15"/>
      <c r="C239" s="19"/>
      <c r="D239" s="15"/>
      <c r="E239" s="19"/>
      <c r="F239" s="19"/>
      <c r="G239" s="20"/>
      <c r="H239" s="15"/>
    </row>
    <row r="240" spans="1:12" x14ac:dyDescent="0.25">
      <c r="A240" s="15"/>
      <c r="B240" s="15"/>
      <c r="C240" s="19"/>
      <c r="D240" s="15"/>
      <c r="E240" s="19"/>
      <c r="F240" s="19"/>
      <c r="G240" s="20"/>
      <c r="H240" s="15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накопления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dcterms:created xsi:type="dcterms:W3CDTF">2021-07-21T18:44:45Z</dcterms:created>
  <dcterms:modified xsi:type="dcterms:W3CDTF">2022-09-09T14:18:26Z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