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755" windowHeight="11595"/>
  </bookViews>
  <sheets>
    <sheet name="Пенсионные накопления" sheetId="2" r:id="rId1"/>
    <sheet name="Лист1" sheetId="3" r:id="rId2"/>
  </sheets>
  <definedNames>
    <definedName name="_xlnm._FilterDatabase" localSheetId="0" hidden="1">'Пенсионные накопления'!$A$3:$L$182</definedName>
  </definedNames>
  <calcPr calcId="152511"/>
</workbook>
</file>

<file path=xl/calcChain.xml><?xml version="1.0" encoding="utf-8"?>
<calcChain xmlns="http://schemas.openxmlformats.org/spreadsheetml/2006/main">
  <c r="D181" i="2" l="1"/>
  <c r="E147" i="2" l="1"/>
  <c r="E28" i="2"/>
  <c r="E14" i="2"/>
  <c r="E148" i="2"/>
  <c r="E177" i="2"/>
  <c r="E18" i="2"/>
  <c r="E6" i="2"/>
  <c r="E171" i="2"/>
  <c r="E138" i="2"/>
  <c r="E90" i="2" l="1"/>
  <c r="E110" i="2"/>
  <c r="E111" i="2"/>
  <c r="D186" i="2" l="1"/>
  <c r="E89" i="2"/>
  <c r="E120" i="2"/>
  <c r="E76" i="2"/>
  <c r="E158" i="2"/>
  <c r="E66" i="2"/>
  <c r="E116" i="2"/>
  <c r="E21" i="2"/>
  <c r="E107" i="2"/>
  <c r="E45" i="2"/>
  <c r="E24" i="2"/>
  <c r="E86" i="2"/>
  <c r="E160" i="2"/>
  <c r="E9" i="2"/>
  <c r="E64" i="2"/>
  <c r="E128" i="2"/>
  <c r="E44" i="2"/>
  <c r="E161" i="2"/>
  <c r="E31" i="2"/>
  <c r="E180" i="2"/>
  <c r="E70" i="2"/>
  <c r="E26" i="2"/>
  <c r="E69" i="2"/>
  <c r="E35" i="2"/>
  <c r="E75" i="2"/>
  <c r="E83" i="2"/>
  <c r="E109" i="2"/>
  <c r="E33" i="2"/>
  <c r="E167" i="2"/>
  <c r="E117" i="2"/>
  <c r="E46" i="2"/>
  <c r="E55" i="2"/>
  <c r="E150" i="2"/>
  <c r="E156" i="2"/>
  <c r="E63" i="2"/>
  <c r="E85" i="2"/>
  <c r="E170" i="2"/>
  <c r="E13" i="2"/>
  <c r="E141" i="2"/>
  <c r="E108" i="2"/>
  <c r="E40" i="2"/>
  <c r="E102" i="2"/>
  <c r="E176" i="2"/>
  <c r="E121" i="2"/>
  <c r="E165" i="2"/>
  <c r="E98" i="2"/>
  <c r="E124" i="2"/>
  <c r="E11" i="2"/>
  <c r="E159" i="2"/>
  <c r="E126" i="2"/>
  <c r="E58" i="2"/>
  <c r="E62" i="2"/>
  <c r="E94" i="2"/>
  <c r="E91" i="2"/>
  <c r="E157" i="2"/>
  <c r="E151" i="2"/>
  <c r="E10" i="2"/>
  <c r="E32" i="2"/>
  <c r="E179" i="2"/>
  <c r="E36" i="2"/>
  <c r="E175" i="2"/>
  <c r="E81" i="2"/>
  <c r="E39" i="2"/>
  <c r="E162" i="2"/>
  <c r="E95" i="2"/>
  <c r="E29" i="2"/>
  <c r="E166" i="2"/>
  <c r="E71" i="2"/>
  <c r="E155" i="2"/>
  <c r="E137" i="2"/>
  <c r="E129" i="2"/>
  <c r="E59" i="2"/>
  <c r="E77" i="2"/>
  <c r="E19" i="2"/>
  <c r="E34" i="2"/>
  <c r="E134" i="2"/>
  <c r="E42" i="2"/>
  <c r="E143" i="2"/>
  <c r="E74" i="2"/>
  <c r="E43" i="2"/>
  <c r="E133" i="2"/>
  <c r="E15" i="2"/>
  <c r="E80" i="2"/>
  <c r="E123" i="2"/>
  <c r="E73" i="2"/>
  <c r="E105" i="2"/>
  <c r="E72" i="2"/>
  <c r="E103" i="2"/>
  <c r="E20" i="2"/>
  <c r="E114" i="2"/>
  <c r="E16" i="2"/>
  <c r="E78" i="2"/>
  <c r="E56" i="2"/>
  <c r="E104" i="2"/>
  <c r="E53" i="2"/>
  <c r="E140" i="2"/>
  <c r="E50" i="2"/>
  <c r="E17" i="2"/>
  <c r="E60" i="2"/>
  <c r="E154" i="2"/>
  <c r="E113" i="2"/>
  <c r="E164" i="2"/>
  <c r="E153" i="2"/>
  <c r="E38" i="2"/>
  <c r="E168" i="2"/>
  <c r="E130" i="2"/>
  <c r="E79" i="2"/>
  <c r="E132" i="2"/>
  <c r="E144" i="2"/>
  <c r="E88" i="2"/>
  <c r="E142" i="2"/>
  <c r="E25" i="2"/>
  <c r="E12" i="2"/>
  <c r="E174" i="2"/>
  <c r="E54" i="2"/>
  <c r="E125" i="2"/>
  <c r="E169" i="2"/>
  <c r="E30" i="2"/>
  <c r="E106" i="2"/>
  <c r="E100" i="2"/>
  <c r="E152" i="2"/>
  <c r="E84" i="2"/>
  <c r="E51" i="2"/>
  <c r="E23" i="2"/>
  <c r="E112" i="2"/>
  <c r="E61" i="2"/>
  <c r="E96" i="2"/>
  <c r="E99" i="2"/>
  <c r="E115" i="2"/>
  <c r="E119" i="2"/>
  <c r="E27" i="2"/>
  <c r="E97" i="2"/>
  <c r="E92" i="2"/>
  <c r="E57" i="2"/>
  <c r="E127" i="2"/>
  <c r="E7" i="2"/>
  <c r="E173" i="2"/>
  <c r="E67" i="2"/>
  <c r="E163" i="2"/>
  <c r="E135" i="2"/>
  <c r="E139" i="2"/>
  <c r="D191" i="2"/>
  <c r="E48" i="2"/>
  <c r="E8" i="2"/>
  <c r="E65" i="2"/>
  <c r="E68" i="2"/>
  <c r="E87" i="2"/>
  <c r="E178" i="2"/>
  <c r="E146" i="2"/>
  <c r="E41" i="2"/>
  <c r="E172" i="2"/>
  <c r="E49" i="2"/>
  <c r="E145" i="2"/>
  <c r="E101" i="2"/>
  <c r="E136" i="2"/>
  <c r="E37" i="2"/>
  <c r="E118" i="2"/>
  <c r="E82" i="2"/>
  <c r="E131" i="2"/>
  <c r="E22" i="2"/>
  <c r="E149" i="2"/>
  <c r="E93" i="2"/>
  <c r="E122" i="2"/>
  <c r="E52" i="2"/>
  <c r="E47" i="2"/>
  <c r="E5" i="2"/>
  <c r="E181" i="2" l="1"/>
</calcChain>
</file>

<file path=xl/sharedStrings.xml><?xml version="1.0" encoding="utf-8"?>
<sst xmlns="http://schemas.openxmlformats.org/spreadsheetml/2006/main" count="675" uniqueCount="459">
  <si>
    <t/>
  </si>
  <si>
    <t>ЕвразХолдинг Финанс-обл-002P-01R</t>
  </si>
  <si>
    <t>Ростелеком-обл-001Р-05R</t>
  </si>
  <si>
    <t>Ростелеком-обл-001P-03R</t>
  </si>
  <si>
    <t>ВЭБ.РФ-обл-23</t>
  </si>
  <si>
    <t>Минфин РФ-обл-29012</t>
  </si>
  <si>
    <t>РЖД-обл-28</t>
  </si>
  <si>
    <t>Газпром капитал-обл-БО-03</t>
  </si>
  <si>
    <t>Газпром-обл-БО-22</t>
  </si>
  <si>
    <t>МегаФон-обл-БО-001P-03</t>
  </si>
  <si>
    <t>Минфин РФ-обл-24021</t>
  </si>
  <si>
    <t>ДОМ.РФ-обл-001Р-05R</t>
  </si>
  <si>
    <t>ДОМ.РФ-обл-001Р-04R</t>
  </si>
  <si>
    <t>Газпром капитал-обл-БО-001Р-03</t>
  </si>
  <si>
    <t>Минфин Красноярского края-обл-34013</t>
  </si>
  <si>
    <t>Россети Московский регион-обл-001P-01</t>
  </si>
  <si>
    <t>Минфин Красноярского края-обл-35014</t>
  </si>
  <si>
    <t>Правительство ХМАО-обл-35002</t>
  </si>
  <si>
    <t>МТС-обл-001P-09</t>
  </si>
  <si>
    <t>Ростелеком-обл-001Р-04R</t>
  </si>
  <si>
    <t>Транснефть-обл-БО-001P-01</t>
  </si>
  <si>
    <t>МТС-обл-001P-03</t>
  </si>
  <si>
    <t>Минфин РФ-обл-29006</t>
  </si>
  <si>
    <t>Минфин Московской области-обл-35010</t>
  </si>
  <si>
    <t>ВЭБ.РФ-обл-ПБО-001P-21</t>
  </si>
  <si>
    <t>ЧТПЗ-обл-001P-03</t>
  </si>
  <si>
    <t>Роснефть-обл-002Р-05</t>
  </si>
  <si>
    <t>МТС-обл-001P-06</t>
  </si>
  <si>
    <t>ОГК-2-обл-002P-01</t>
  </si>
  <si>
    <t>Минфин РФ-обл-26222</t>
  </si>
  <si>
    <t>Газпром нефть-обл-003P-01R</t>
  </si>
  <si>
    <t>СУЭК-Финанс-обл-001P-03R</t>
  </si>
  <si>
    <t>Почта России-обл-БО-001P-10</t>
  </si>
  <si>
    <t>СУЭК-Финанс-обл-001P-06R</t>
  </si>
  <si>
    <t>ФПК-обл-001P-06</t>
  </si>
  <si>
    <t>ЧТПЗ-обл-001P-06</t>
  </si>
  <si>
    <t>Уралкалий-обл-ПБО-06-P</t>
  </si>
  <si>
    <t>ВЭБ.РФ-обл-ПБО-001Р-22</t>
  </si>
  <si>
    <t>РЖД-обл-001Б-04</t>
  </si>
  <si>
    <t>ФПК-обл-001P-07</t>
  </si>
  <si>
    <t>ВЭБ.РФ-обл-ПБО-001Р-18</t>
  </si>
  <si>
    <t>МТС-обл-001P-13</t>
  </si>
  <si>
    <t>Ростелеком-обл-002P-04R</t>
  </si>
  <si>
    <t>МТС-аои</t>
  </si>
  <si>
    <t>Акрон-обл-БО-001P-03</t>
  </si>
  <si>
    <t>Минфин РФ-обл-26229</t>
  </si>
  <si>
    <t>ВЭБ.РФ-обл-26</t>
  </si>
  <si>
    <t>Минфин РФ-обл-26232</t>
  </si>
  <si>
    <t>Магнит-обл-БО-002Р-03</t>
  </si>
  <si>
    <t>Минфин РФ-обл-26226</t>
  </si>
  <si>
    <t>Автодор-обл-БО-002P-05</t>
  </si>
  <si>
    <t>АФК Система-обл-001P-14</t>
  </si>
  <si>
    <t>ФСК ЕЭС-обл-001P-01R</t>
  </si>
  <si>
    <t>Газпром капитал-обл-БО-001P-02</t>
  </si>
  <si>
    <t>РЖД-обл-001P-06R</t>
  </si>
  <si>
    <t>ГМК Норильский никель-обл-БО-001P-01</t>
  </si>
  <si>
    <t>ФПК-обл-001P-02</t>
  </si>
  <si>
    <t>Самарская область-обл-35012</t>
  </si>
  <si>
    <t>Ростелеком-обл-002P-03R</t>
  </si>
  <si>
    <t>РЖД-обл-23</t>
  </si>
  <si>
    <t>ЧТПЗ-обл-001P-05</t>
  </si>
  <si>
    <t>Минфин РФ-обл-26227</t>
  </si>
  <si>
    <t>Минфин РФ-обл-26220</t>
  </si>
  <si>
    <t>ФПК-обл-001P-01</t>
  </si>
  <si>
    <t>Минфин РФ-обл-26211</t>
  </si>
  <si>
    <t>Газпром нефть-обл-001P-03R</t>
  </si>
  <si>
    <t>Минфин Московской области-обл-34012</t>
  </si>
  <si>
    <t>Минфин РФ-обл-25084</t>
  </si>
  <si>
    <t>Минфин РФ-обл-26223</t>
  </si>
  <si>
    <t>Газпром капитал-обл-БО-04</t>
  </si>
  <si>
    <t>Комитет финансов Санкт-Петербурга-обл-35003</t>
  </si>
  <si>
    <t>СИБУР Холдинг-обл-БО-02</t>
  </si>
  <si>
    <t>Роснефть-обл-001P-04</t>
  </si>
  <si>
    <t>Минфин Московской области-обл-34014</t>
  </si>
  <si>
    <t>Россети Московский регион-обл-001P-02</t>
  </si>
  <si>
    <t>АФК Система-обл-001P-12</t>
  </si>
  <si>
    <t>Россельхозбанк-обл-БО-10P</t>
  </si>
  <si>
    <t>ИКС 5 ФИНАНС-обл-БО-06</t>
  </si>
  <si>
    <t>Роснефть-обл-04</t>
  </si>
  <si>
    <t>Ростелеком-обл-002P-02R</t>
  </si>
  <si>
    <t>Ростелеком-обл-001P-02R</t>
  </si>
  <si>
    <t>Роснефть-обл-05</t>
  </si>
  <si>
    <t>Башнефть-обл-06</t>
  </si>
  <si>
    <t>Газпром капитал-обл-БО-001Р-04</t>
  </si>
  <si>
    <t>Башнефть-обл-08</t>
  </si>
  <si>
    <t>Северсталь-обл-БО-06</t>
  </si>
  <si>
    <t>Башнефть-обл-09</t>
  </si>
  <si>
    <t>Роснефть-обл-07</t>
  </si>
  <si>
    <t>ФПК-обл-001P-04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</si>
  <si>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</si>
  <si>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</si>
  <si>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Доля от общей стоимости инвестиционного портфеля фонда по обязательному пенсионному страхованию, %
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</si>
  <si>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</si>
  <si>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</si>
  <si>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>Информация о составе средств пенсионных накоплений АО "НПФ "Стройкомплекс"</t>
  </si>
  <si>
    <t>RU000A0DQZE3</t>
  </si>
  <si>
    <t>RU0007661625</t>
  </si>
  <si>
    <t>RU0007775219</t>
  </si>
  <si>
    <t>RU0009029540</t>
  </si>
  <si>
    <t>RU000A0JNGA5</t>
  </si>
  <si>
    <t>RU000A0JTJL3</t>
  </si>
  <si>
    <t>RU000A0JU4L3</t>
  </si>
  <si>
    <t>RU000A101CK7</t>
  </si>
  <si>
    <t>RU000A101FA1</t>
  </si>
  <si>
    <t>RU000A0JXB41</t>
  </si>
  <si>
    <t>RU000A0JXQF2</t>
  </si>
  <si>
    <t>RU000A0ZYU88</t>
  </si>
  <si>
    <t>RU000A0ZZYW2</t>
  </si>
  <si>
    <t>RU000A1007F4</t>
  </si>
  <si>
    <t>RU000A100EG3</t>
  </si>
  <si>
    <t>RU000A1014N4</t>
  </si>
  <si>
    <t>RU000A0JV4L2</t>
  </si>
  <si>
    <t>RU000A0JX0H6</t>
  </si>
  <si>
    <t>RU000A1003A4</t>
  </si>
  <si>
    <t>RU000A100FE5</t>
  </si>
  <si>
    <t>RU000A100Z91</t>
  </si>
  <si>
    <t>RU000A0ZZ7C0</t>
  </si>
  <si>
    <t>RU000A1004W6</t>
  </si>
  <si>
    <t>RU000A100LS3</t>
  </si>
  <si>
    <t>RU000A100RG5</t>
  </si>
  <si>
    <t>RU000A101ZH4</t>
  </si>
  <si>
    <t>RU000A1011R1</t>
  </si>
  <si>
    <t>RU000A0JXQ28</t>
  </si>
  <si>
    <t>RU000A0ZYLF7</t>
  </si>
  <si>
    <t>RU000A0ZZRK1</t>
  </si>
  <si>
    <t>RU000A100E88</t>
  </si>
  <si>
    <t>RU000A1012B3</t>
  </si>
  <si>
    <t>RU000A100G03</t>
  </si>
  <si>
    <t>RU000A100LL8</t>
  </si>
  <si>
    <t>RU000A101QM3</t>
  </si>
  <si>
    <t>RU000A101QN1</t>
  </si>
  <si>
    <t>RU000A0ZYUY9</t>
  </si>
  <si>
    <t>RU000A0ZYV04</t>
  </si>
  <si>
    <t>RU000A100P85</t>
  </si>
  <si>
    <t>RU000A0JWG05</t>
  </si>
  <si>
    <t>RU000A100VG7</t>
  </si>
  <si>
    <t>RU000A102986</t>
  </si>
  <si>
    <t>RU000A0ZZ4P9</t>
  </si>
  <si>
    <t>RU000A100YU2</t>
  </si>
  <si>
    <t>RU000A100N12</t>
  </si>
  <si>
    <t>RU000A101012</t>
  </si>
  <si>
    <t>RU000A101XN7</t>
  </si>
  <si>
    <t>RU000A101WR0</t>
  </si>
  <si>
    <t>RU000A0ZYDS7</t>
  </si>
  <si>
    <t>RU000A101137</t>
  </si>
  <si>
    <t>RU000A0ZZES2</t>
  </si>
  <si>
    <t>RU000A100VQ6</t>
  </si>
  <si>
    <t>RU000A101PJ1</t>
  </si>
  <si>
    <t>RU000A0ZYC98</t>
  </si>
  <si>
    <t>RU000A0ZYFC6</t>
  </si>
  <si>
    <t>RU000A0ZYWY5</t>
  </si>
  <si>
    <t>RU000A100A66</t>
  </si>
  <si>
    <t>RU000A101939</t>
  </si>
  <si>
    <t>RU000A0JXQK2</t>
  </si>
  <si>
    <t>RU000A0ZYVU5</t>
  </si>
  <si>
    <t>RU000A100AD8</t>
  </si>
  <si>
    <t>RU000A101FY1</t>
  </si>
  <si>
    <t>RU000A0JXPN8</t>
  </si>
  <si>
    <t>RU000A0ZYG52</t>
  </si>
  <si>
    <t>RU000A0ZYYE3</t>
  </si>
  <si>
    <t>RU000A100881</t>
  </si>
  <si>
    <t>RU000A101FG8</t>
  </si>
  <si>
    <t>RU000A101FC7</t>
  </si>
  <si>
    <t>RU000A101LY9</t>
  </si>
  <si>
    <t>RU000A1008W7</t>
  </si>
  <si>
    <t>RU000A101Q59</t>
  </si>
  <si>
    <t>RU000A0JWK90</t>
  </si>
  <si>
    <t>RU000A101GZ6</t>
  </si>
  <si>
    <t>RU000A0ZZQN7</t>
  </si>
  <si>
    <t>RU000A0ZYJ91</t>
  </si>
  <si>
    <t>RU000A0JXME4</t>
  </si>
  <si>
    <t>RU000A101WB4</t>
  </si>
  <si>
    <t>RU000A102F85</t>
  </si>
  <si>
    <t>RU000A100TH9</t>
  </si>
  <si>
    <t>RU000A1017H9</t>
  </si>
  <si>
    <t>RU000A0JT403</t>
  </si>
  <si>
    <t>RU000A0JS4Z7</t>
  </si>
  <si>
    <t>RU000A101WF5</t>
  </si>
  <si>
    <t>RU000A1013P1</t>
  </si>
  <si>
    <t>RU000A102FC5</t>
  </si>
  <si>
    <t>RU000A1028U9</t>
  </si>
  <si>
    <t>RU000A0JQRD9</t>
  </si>
  <si>
    <t>RU000A0JTU85</t>
  </si>
  <si>
    <t>RU000A0JTM28</t>
  </si>
  <si>
    <t>RU000A0JTM44</t>
  </si>
  <si>
    <t>RU000A0JTM51</t>
  </si>
  <si>
    <t>RU000A0JT940</t>
  </si>
  <si>
    <t>RU000A0JT965</t>
  </si>
  <si>
    <t>RU000A0JTS06</t>
  </si>
  <si>
    <t>RU000A102A15</t>
  </si>
  <si>
    <t>RU000A0JWM56</t>
  </si>
  <si>
    <t>RU000A0ZYCM2</t>
  </si>
  <si>
    <t>RU000A0ZYFB8</t>
  </si>
  <si>
    <t>RU000A0ZYDU3</t>
  </si>
  <si>
    <t>RU000A100XP4</t>
  </si>
  <si>
    <t>RU000A101WL3</t>
  </si>
  <si>
    <t>RU000A0JX0B9</t>
  </si>
  <si>
    <t>RU000A0ZYKW4</t>
  </si>
  <si>
    <t>Публичное акционерное общество "Газпром"</t>
  </si>
  <si>
    <t>Публичное акционерное общество "Сбербанк России"</t>
  </si>
  <si>
    <t>Министерство Финансов Российской Федерации</t>
  </si>
  <si>
    <t>Акционерное общество "Государственная транспортная лизинговая компания"</t>
  </si>
  <si>
    <t xml:space="preserve"> Cтоимость ценных бумаг, руб.
</t>
  </si>
  <si>
    <t>ГТЛК-обл-001P-13</t>
  </si>
  <si>
    <t>ГТЛК-обл-001P-14</t>
  </si>
  <si>
    <t>ГТЛК-обл-001P-15</t>
  </si>
  <si>
    <t>Акционерное общество "Минерально-химическая компания "ЕвроХим"</t>
  </si>
  <si>
    <t>Акционерное общество "Российский Сельскохозяйственный банк"</t>
  </si>
  <si>
    <t>Акционерное общество "Трансмашхолдинг"</t>
  </si>
  <si>
    <t>Общество с ограниченной ответственностью "Буровая компания "Евразия"</t>
  </si>
  <si>
    <t>Общество с ограниченной ответственностью "ЕвразХолдинг Финанс"</t>
  </si>
  <si>
    <t>Общество с ограниченной ответственностью "ИКС 5 ФИНАНС"</t>
  </si>
  <si>
    <t>Общество с ограниченной ответственностью "СУЭК-Финанс"</t>
  </si>
  <si>
    <t>Публичное акционерное общество "Акрон"</t>
  </si>
  <si>
    <t>Публичное акционерное общество "Вторая генерирующая компания оптового рынка электроэнергии"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</si>
  <si>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</si>
  <si>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</si>
  <si>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</si>
  <si>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</si>
  <si>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"Северсталь"</t>
  </si>
  <si>
    <t>Публичное акционерное общество "СИБУР Холдинг"</t>
  </si>
  <si>
    <t>Публичное акционерное общество "Уралкалий"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</si>
  <si>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</si>
  <si>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"Челябинский трубопрокатный завод"</t>
  </si>
  <si>
    <t>Публичное акционерное общество РОСБАНК</t>
  </si>
  <si>
    <t>Государственная компания "Российские автомобильные дороги"</t>
  </si>
  <si>
    <t>Публичное акционерное общество "Акционерная нефтяная компания "Башнефть"</t>
  </si>
  <si>
    <t>Министерство управления финансами Самарской области</t>
  </si>
  <si>
    <t>Министерство финансов Красноярского края</t>
  </si>
  <si>
    <t>Министерство экономики и финансов Московской области</t>
  </si>
  <si>
    <t>Правительство Ханты-Мансийского автономного округа - Югры</t>
  </si>
  <si>
    <t>Правительство Москвы в лице Департамента финансов города Москвы</t>
  </si>
  <si>
    <t>1025300786610</t>
  </si>
  <si>
    <t>1028601443034</t>
  </si>
  <si>
    <t>1025501701686</t>
  </si>
  <si>
    <t>1028400000298</t>
  </si>
  <si>
    <t>1027739407189</t>
  </si>
  <si>
    <t>1027700262270</t>
  </si>
  <si>
    <t>1027700002659</t>
  </si>
  <si>
    <t>1032304945947</t>
  </si>
  <si>
    <t>1027809169585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</si>
  <si>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</si>
  <si>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</si>
  <si>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</si>
  <si>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</si>
  <si>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</si>
  <si>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</si>
  <si>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</si>
  <si>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</si>
  <si>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1027700049486</t>
  </si>
  <si>
    <t>1097746772738</t>
  </si>
  <si>
    <t>1024701893336</t>
  </si>
  <si>
    <t>1027700132195</t>
  </si>
  <si>
    <t>Срок погашения дебиторской/кредиторской задолженности</t>
  </si>
  <si>
    <t>1027700167110</t>
  </si>
  <si>
    <t>Денежные средства на счетах брокера</t>
  </si>
  <si>
    <t>Газпром-аои</t>
  </si>
  <si>
    <t>АФК Система-аои</t>
  </si>
  <si>
    <t>Публичное акционерное общество "НОВАТЭК"</t>
  </si>
  <si>
    <t>RU000A0DKVS5</t>
  </si>
  <si>
    <t>НОВАТЭК-аои</t>
  </si>
  <si>
    <t>Публичное акционерное общество "Полюс"</t>
  </si>
  <si>
    <t>RU000A0JNAA8</t>
  </si>
  <si>
    <t>Полюс-аои</t>
  </si>
  <si>
    <t>RU0009046510</t>
  </si>
  <si>
    <t>Северсталь-аои</t>
  </si>
  <si>
    <t>Публичное акционерное общество "Татнефть" имени В.Д.Шашина</t>
  </si>
  <si>
    <t>RU0009033591</t>
  </si>
  <si>
    <t>Татнефть-аои</t>
  </si>
  <si>
    <t>Минфин РФ-обл-26215</t>
  </si>
  <si>
    <t>RU000A101QE0</t>
  </si>
  <si>
    <t>Минфин РФ-обл-26234</t>
  </si>
  <si>
    <t>Министерство Финансов Свердловской Области</t>
  </si>
  <si>
    <t>Комитет Финансов Санкт-Петербурга</t>
  </si>
  <si>
    <t>"Газпромбанк" (Акционерное Общество)</t>
  </si>
  <si>
    <t>Публичное акционерное общество "Акционерная финансовая корпорация "Система"</t>
  </si>
  <si>
    <t>Публичное акционерное общество "Мобильные ТелеСистемы"</t>
  </si>
  <si>
    <t>Публичное акционерное общество "Ростелеком"</t>
  </si>
  <si>
    <t>Общество с ограниченной ответственностью "Газпром капитал"</t>
  </si>
  <si>
    <t>Акционерное общество "Почта России"</t>
  </si>
  <si>
    <t>Акционерное общество "ДОМ.РФ"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</si>
  <si>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</si>
  <si>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</si>
  <si>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Акционерное общество "Федеральная пассажирская компания"</t>
  </si>
  <si>
    <t>Публичное акционерное общество "Юнипро"</t>
  </si>
  <si>
    <t>Публичное акционерное общество "Транснефть"</t>
  </si>
  <si>
    <t>Денежные средства на счетах в кредитных организациях</t>
  </si>
  <si>
    <t>RU000A0JPNM1</t>
  </si>
  <si>
    <t>ИнтерРАО-аои</t>
  </si>
  <si>
    <t>Публичное акционерное общество "Интер РАО ЕЭС"</t>
  </si>
  <si>
    <t>Свердловская область-обл-35004</t>
  </si>
  <si>
    <t>Юнипро-аои</t>
  </si>
  <si>
    <t>Росбанк-обл-БО-002P-06</t>
  </si>
  <si>
    <t>Росбанк-обл-БО-002Р-08</t>
  </si>
  <si>
    <t>RU000A102F28</t>
  </si>
  <si>
    <t>ФСК ЕЭС-обл-БО-04</t>
  </si>
  <si>
    <t>ЕвроХим-обл-БО-001P-04</t>
  </si>
  <si>
    <t>ЕвроХим-обл-БО-001P-06</t>
  </si>
  <si>
    <t>RU000A100XC2</t>
  </si>
  <si>
    <t>Полюс-обл-ПБО-01</t>
  </si>
  <si>
    <t>Сбербанк -аои</t>
  </si>
  <si>
    <t>ВЭБ.РФ-обл-24</t>
  </si>
  <si>
    <t>RU000A0JT6B2</t>
  </si>
  <si>
    <t>ЕвроХим-обл-БО-001P-08</t>
  </si>
  <si>
    <t>RU000A101LJ0</t>
  </si>
  <si>
    <t>RU000A0ZYHX8</t>
  </si>
  <si>
    <t>Комитет финансов Санкт-Петербурга-обл-35001</t>
  </si>
  <si>
    <t>RU000A1030S9</t>
  </si>
  <si>
    <t>Правительство Москвы-обл-25072</t>
  </si>
  <si>
    <t>Буровая компания Евразия-обл-БО-001P-03</t>
  </si>
  <si>
    <t>RU0009046452</t>
  </si>
  <si>
    <t>Публичное акционерное общество "Новолипецкий металлургический комбинат"</t>
  </si>
  <si>
    <t>Трансмашхолдинг-обл-ПБО-05</t>
  </si>
  <si>
    <t>RU000A101PU8</t>
  </si>
  <si>
    <t>Уралкалий-обл-ПБО-04-P</t>
  </si>
  <si>
    <t>RU000A0ZZ9W4</t>
  </si>
  <si>
    <t>RU000A103AT8</t>
  </si>
  <si>
    <t>Акционерное общество "Атомный энергопромышленный комплекс"</t>
  </si>
  <si>
    <t>Публичное акционерное общество "Нефтяная компания "Роснефть"</t>
  </si>
  <si>
    <t>Государственная корпорация развития "ВЭБ.РФ"</t>
  </si>
  <si>
    <t>Публичное акционерное общество "М.видео"</t>
  </si>
  <si>
    <t>RU000A0JPGA0</t>
  </si>
  <si>
    <t>М.видео-аои</t>
  </si>
  <si>
    <t>НЛМК-аои</t>
  </si>
  <si>
    <t>Газпром капитал-обл-БО-05</t>
  </si>
  <si>
    <t>RU000A0JXFS8</t>
  </si>
  <si>
    <t>МТС-обл-001P-18</t>
  </si>
  <si>
    <t>RU000A102VL3</t>
  </si>
  <si>
    <t>RU000A102S80</t>
  </si>
  <si>
    <t>АЛЬФА-БАНК-обл-002Р-10</t>
  </si>
  <si>
    <t>Акционерное общество "АЛЬФА-БАНК"</t>
  </si>
  <si>
    <t>Атомэнергопром-обл-001Р-01</t>
  </si>
  <si>
    <t>Минфин Московской области-обл-34011</t>
  </si>
  <si>
    <t>RU000A0ZYML3</t>
  </si>
  <si>
    <t>Минфин Московской области-обл-34013</t>
  </si>
  <si>
    <t>RU000A101988</t>
  </si>
  <si>
    <t>МТС-обл-001P-12</t>
  </si>
  <si>
    <t>RU000A100ZK0</t>
  </si>
  <si>
    <t>Ростелеком-обл-002P-06R</t>
  </si>
  <si>
    <t>RU000A103EZ7</t>
  </si>
  <si>
    <t>Лукойл-аои</t>
  </si>
  <si>
    <t>RU0009024277</t>
  </si>
  <si>
    <t>Публичное акционерное общество "Нефтяная компания "ЛУКОЙЛ"</t>
  </si>
  <si>
    <t>RU000A0ZYWB3</t>
  </si>
  <si>
    <t>АЛЬФА-БАНК-обл-БО-39</t>
  </si>
  <si>
    <t>АФК Система-обл-001P-07</t>
  </si>
  <si>
    <t>RU000A0ZYQY7</t>
  </si>
  <si>
    <t>Минфин Московской области-обл-35016</t>
  </si>
  <si>
    <t>RU000A102G35</t>
  </si>
  <si>
    <t>Транснефть-обл-БО-001P-03</t>
  </si>
  <si>
    <t>RU000A0JWPW1</t>
  </si>
  <si>
    <t>Правительство Москвы-обл-26074</t>
  </si>
  <si>
    <t>RU000A1033Z8</t>
  </si>
  <si>
    <t>Банк ФК Открытие-обл-БО-П09</t>
  </si>
  <si>
    <t>RU000A103PT6</t>
  </si>
  <si>
    <t>Публичное акционерное общество Банк "Финансовая Корпорация Открытие"</t>
  </si>
  <si>
    <t>РЖД-обл-001P-01R</t>
  </si>
  <si>
    <t>RU000A0JXN05</t>
  </si>
  <si>
    <t>Совкомбанк-обл-БО-П04</t>
  </si>
  <si>
    <t>RU000A103NZ8</t>
  </si>
  <si>
    <t>Публичное акционерное общество "Совкомбанк"</t>
  </si>
  <si>
    <t>Татнефть-обл-БО-001P-01</t>
  </si>
  <si>
    <t>RU000A1018K1</t>
  </si>
  <si>
    <t>Транснефть-обл-БО-001P-08</t>
  </si>
  <si>
    <t>RU000A0ZYDD9</t>
  </si>
  <si>
    <t>ФСК ЕЭС-обл-БО-03</t>
  </si>
  <si>
    <t>RU000A0ZYDH0</t>
  </si>
  <si>
    <t>RU0007252813</t>
  </si>
  <si>
    <t>АЛРОСА-аои</t>
  </si>
  <si>
    <t>ВТБ-аои</t>
  </si>
  <si>
    <t>RU000A0JP5V6</t>
  </si>
  <si>
    <t>RU0007288411</t>
  </si>
  <si>
    <t>ГМК Норильский никель-аои</t>
  </si>
  <si>
    <t>Акционерная компания "АЛРОСА" (публичное акционерное общество)</t>
  </si>
  <si>
    <t>1028400000298 </t>
  </si>
  <si>
    <t>ВЭБ.РФ-обл-ПБО-001Р-17</t>
  </si>
  <si>
    <t>RU000A100GY1</t>
  </si>
  <si>
    <t>ИКС 5 ФИНАНС-обл-БО-001Р-12</t>
  </si>
  <si>
    <t>RU000A101UQ6</t>
  </si>
  <si>
    <t>Минфин РФ-обл-26221</t>
  </si>
  <si>
    <t>RU000A0JXFM1</t>
  </si>
  <si>
    <t>Минфин РФ-обл-26228</t>
  </si>
  <si>
    <t>RU000A100A82</t>
  </si>
  <si>
    <t>RU000A0JVMH1</t>
  </si>
  <si>
    <t>RU000A0ZYZ26</t>
  </si>
  <si>
    <t>Наименование актива</t>
  </si>
  <si>
    <t>РОССИЯ-ОФЗ-52002-ИН</t>
  </si>
  <si>
    <t>РОССИЯ-ОФЗ-52001-ИН</t>
  </si>
  <si>
    <t>Банк ВТБ (Публичное акционерное общество)</t>
  </si>
  <si>
    <t>RU000A1038Z7</t>
  </si>
  <si>
    <t>ОФЗ-26207-ПД</t>
  </si>
  <si>
    <t>RU000A0JS3W6</t>
  </si>
  <si>
    <t>ОФЗ-26235-ПД</t>
  </si>
  <si>
    <t>RU000A1028E</t>
  </si>
  <si>
    <t>ОФЗ-26237-ПД</t>
  </si>
  <si>
    <t>RU000A102DQ0</t>
  </si>
  <si>
    <t>СвердловскОбл-34010-об</t>
  </si>
  <si>
    <t>Министерство финансов Свердловской области</t>
  </si>
  <si>
    <t>Саха Респ-35010-об</t>
  </si>
  <si>
    <t>RU000A0ZZ7E6</t>
  </si>
  <si>
    <t>Министерство финансов Республики Саха (Якутия)</t>
  </si>
  <si>
    <t>1031402066079</t>
  </si>
  <si>
    <t>Магнит-БО-002P-01</t>
  </si>
  <si>
    <t>RU000A101HJ8</t>
  </si>
  <si>
    <t>Магнит-БО-002P-02</t>
  </si>
  <si>
    <t>RU000A101MC3</t>
  </si>
  <si>
    <t>Магнит-003Р-05</t>
  </si>
  <si>
    <t>RU000A1018X4</t>
  </si>
  <si>
    <t>МТС-001P-08</t>
  </si>
  <si>
    <t>RU000A100A58</t>
  </si>
  <si>
    <t>согл. СД</t>
  </si>
  <si>
    <t>Публичное акционерное общество "Магнитогорский металлургический комбинат"</t>
  </si>
  <si>
    <t>RU0009084396</t>
  </si>
  <si>
    <t>ММК-3-ао</t>
  </si>
  <si>
    <t>RU000A104SU6</t>
  </si>
  <si>
    <t>МТС-001P-20</t>
  </si>
  <si>
    <t>ОФЗ-26238-ПД</t>
  </si>
  <si>
    <t>RU000A1038V6</t>
  </si>
  <si>
    <t>Почта России-БО-002P-02</t>
  </si>
  <si>
    <t>RU000A104W17</t>
  </si>
  <si>
    <t>Почта России-БО-002P-01</t>
  </si>
  <si>
    <t>RU000A104V75</t>
  </si>
  <si>
    <t>Ростелеком-002P-08R</t>
  </si>
  <si>
    <t>RU000A104VS4</t>
  </si>
  <si>
    <t>ОФЗ</t>
  </si>
  <si>
    <t>26211RMFS</t>
  </si>
  <si>
    <t>26234RMFS</t>
  </si>
  <si>
    <t>24021RMFS</t>
  </si>
  <si>
    <t>26220RMFS</t>
  </si>
  <si>
    <t>26215RMFS</t>
  </si>
  <si>
    <t>29012RMFS</t>
  </si>
  <si>
    <t>26227RMFS</t>
  </si>
  <si>
    <t>52002RMFS</t>
  </si>
  <si>
    <t>52001RMFS</t>
  </si>
  <si>
    <t>26222RMFS</t>
  </si>
  <si>
    <t>29006RMFS</t>
  </si>
  <si>
    <t>26223RMFS</t>
  </si>
  <si>
    <t>26229RMFS</t>
  </si>
  <si>
    <t>25084RMFS</t>
  </si>
  <si>
    <t>26232RMFS</t>
  </si>
  <si>
    <t>26237RMFS</t>
  </si>
  <si>
    <t>26238RMFS</t>
  </si>
  <si>
    <t>26226RMFS</t>
  </si>
  <si>
    <t>26207RMFS</t>
  </si>
  <si>
    <t>26228RMFS</t>
  </si>
  <si>
    <t>26221RMFS</t>
  </si>
  <si>
    <t>26235RMFS</t>
  </si>
  <si>
    <t>Автодор ГК-003Р-02-боб</t>
  </si>
  <si>
    <t>RU000A104XR2</t>
  </si>
  <si>
    <t>Дебиторская задолженность (Расчеты по комиссии брокера)</t>
  </si>
  <si>
    <t>БанкФК Открытие-БО-П08</t>
  </si>
  <si>
    <t>RU000A1035Y6</t>
  </si>
  <si>
    <t>СистемаАФК-1Р-11-боб</t>
  </si>
  <si>
    <t>RU000A104XW2</t>
  </si>
  <si>
    <t>СИБУР Холдинг-001Р-01</t>
  </si>
  <si>
    <t xml:space="preserve">по состоянию на </t>
  </si>
  <si>
    <t>Общество с ограниченной ответственностью "ИК "Гелиус Капитал"</t>
  </si>
  <si>
    <t>Кредиторская задолженность (СС договора)</t>
  </si>
  <si>
    <t>Дебиторская задолженность (СС договора)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</si>
</sst>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10419]#,##0"/>
    <numFmt numFmtId="165" formatCode="#,##0.00;\-#,##0.00"/>
    <numFmt numFmtId="166" formatCode="[$-10419]#,##0.00"/>
    <numFmt numFmtId="167" formatCode="[$-10419]#,##0.00000"/>
  </numFmts>
  <fonts count="2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color rgb="FF000000"/>
      <name val="Arial"/>
      <family val="2"/>
    </font>
    <font>
      <sz val="10"/>
      <color indexed="8"/>
      <name val="Arial"/>
      <family val="2"/>
      <charset val="204"/>
    </font>
    <font>
      <b/>
      <sz val="14"/>
      <color rgb="FF000000"/>
      <name val="Calibri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5" tint="-0.499984740745262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1"/>
      <name val="Calibri"/>
      <family val="2"/>
      <charset val="204"/>
    </font>
    <font>
      <sz val="9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8">
    <xf numFmtId="0" fontId="1" fillId="0" borderId="0" xfId="0" applyFont="1" applyFill="1" applyBorder="1"/>
    <xf numFmtId="0" fontId="0" fillId="0" borderId="0" xfId="0" applyAlignment="1"/>
    <xf numFmtId="0" fontId="17" fillId="0" borderId="2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right"/>
    </xf>
    <xf numFmtId="0" fontId="17" fillId="0" borderId="2" xfId="0" applyFont="1" applyBorder="1" applyAlignment="1" applyProtection="1">
      <alignment horizontal="center" vertical="center" wrapText="1" readingOrder="1"/>
      <protection locked="0"/>
    </xf>
    <xf numFmtId="167" fontId="17" fillId="0" borderId="2" xfId="0" applyNumberFormat="1" applyFont="1" applyBorder="1" applyAlignment="1" applyProtection="1">
      <alignment horizontal="right" vertical="center" wrapText="1" readingOrder="1"/>
      <protection locked="0"/>
    </xf>
    <xf numFmtId="164" fontId="17" fillId="0" borderId="2" xfId="0" applyNumberFormat="1" applyFont="1" applyBorder="1" applyAlignment="1" applyProtection="1">
      <alignment vertical="center" wrapText="1" readingOrder="1"/>
      <protection locked="0"/>
    </xf>
    <xf numFmtId="166" fontId="17" fillId="0" borderId="2" xfId="0" applyNumberFormat="1" applyFont="1" applyBorder="1" applyAlignment="1" applyProtection="1">
      <alignment vertical="center" wrapText="1" readingOrder="1"/>
      <protection locked="0"/>
    </xf>
    <xf numFmtId="0" fontId="17" fillId="3" borderId="2" xfId="0" applyFont="1" applyFill="1" applyBorder="1" applyAlignment="1" applyProtection="1">
      <alignment vertical="center" wrapText="1" readingOrder="1"/>
      <protection locked="0"/>
    </xf>
    <xf numFmtId="0" fontId="17" fillId="3" borderId="2" xfId="0" applyFont="1" applyFill="1" applyBorder="1" applyAlignment="1" applyProtection="1">
      <alignment horizontal="center" vertical="center" wrapText="1" readingOrder="1"/>
      <protection locked="0"/>
    </xf>
    <xf numFmtId="167" fontId="17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17" fillId="3" borderId="2" xfId="0" applyNumberFormat="1" applyFont="1" applyFill="1" applyBorder="1" applyAlignment="1" applyProtection="1">
      <alignment vertical="center" wrapText="1" readingOrder="1"/>
      <protection locked="0"/>
    </xf>
    <xf numFmtId="166" fontId="17" fillId="3" borderId="2" xfId="0" applyNumberFormat="1" applyFont="1" applyFill="1" applyBorder="1" applyAlignment="1" applyProtection="1">
      <alignment vertical="center" wrapText="1" readingOrder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/>
    <xf numFmtId="0" fontId="18" fillId="2" borderId="0" xfId="1" applyNumberFormat="1" applyFont="1" applyFill="1" applyBorder="1" applyAlignment="1">
      <alignment horizontal="right" vertical="center" wrapText="1" readingOrder="1"/>
    </xf>
    <xf numFmtId="14" fontId="18" fillId="2" borderId="0" xfId="1" applyNumberFormat="1" applyFont="1" applyFill="1" applyBorder="1" applyAlignment="1">
      <alignment horizontal="left" vertical="center" wrapText="1" readingOrder="1"/>
    </xf>
    <xf numFmtId="0" fontId="18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1" fontId="4" fillId="2" borderId="0" xfId="0" applyNumberFormat="1" applyFont="1" applyFill="1" applyBorder="1"/>
    <xf numFmtId="0" fontId="6" fillId="2" borderId="0" xfId="0" applyFont="1" applyFill="1" applyBorder="1" applyAlignment="1">
      <alignment horizontal="center" vertical="center" readingOrder="1"/>
    </xf>
    <xf numFmtId="1" fontId="6" fillId="2" borderId="0" xfId="0" applyNumberFormat="1" applyFont="1" applyFill="1" applyBorder="1" applyAlignment="1">
      <alignment horizontal="center" vertical="center" readingOrder="1"/>
    </xf>
    <xf numFmtId="0" fontId="6" fillId="2" borderId="0" xfId="0" applyFont="1" applyFill="1" applyBorder="1" applyAlignment="1">
      <alignment vertical="center" readingOrder="1"/>
    </xf>
    <xf numFmtId="1" fontId="6" fillId="2" borderId="0" xfId="0" applyNumberFormat="1" applyFont="1" applyFill="1" applyBorder="1" applyAlignment="1">
      <alignment vertical="center" readingOrder="1"/>
    </xf>
    <xf numFmtId="0" fontId="5" fillId="2" borderId="0" xfId="1" applyNumberFormat="1" applyFont="1" applyFill="1" applyBorder="1" applyAlignment="1">
      <alignment horizontal="center" vertical="center" wrapText="1" readingOrder="1"/>
    </xf>
    <xf numFmtId="164" fontId="5" fillId="2" borderId="0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1" fontId="6" fillId="2" borderId="0" xfId="0" applyNumberFormat="1" applyFont="1" applyFill="1" applyBorder="1"/>
    <xf numFmtId="0" fontId="1" fillId="2" borderId="0" xfId="0" applyFont="1" applyFill="1" applyBorder="1"/>
    <xf numFmtId="1" fontId="1" fillId="2" borderId="0" xfId="0" applyNumberFormat="1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1" fillId="2" borderId="0" xfId="1" applyNumberFormat="1" applyFont="1" applyFill="1" applyBorder="1" applyAlignment="1">
      <alignment horizontal="center" vertical="center" wrapText="1" readingOrder="1"/>
    </xf>
    <xf numFmtId="43" fontId="22" fillId="2" borderId="0" xfId="3" applyFont="1" applyFill="1" applyBorder="1" applyAlignment="1">
      <alignment horizontal="center" vertical="center" wrapText="1" readingOrder="1"/>
    </xf>
    <xf numFmtId="0" fontId="22" fillId="2" borderId="0" xfId="1" applyNumberFormat="1" applyFont="1" applyFill="1" applyBorder="1" applyAlignment="1">
      <alignment horizontal="center" vertical="center" wrapText="1" readingOrder="1"/>
    </xf>
    <xf numFmtId="0" fontId="20" fillId="2" borderId="0" xfId="1" applyNumberFormat="1" applyFont="1" applyFill="1" applyBorder="1" applyAlignment="1">
      <alignment horizontal="center" vertical="center" wrapText="1" readingOrder="1"/>
    </xf>
    <xf numFmtId="0" fontId="23" fillId="2" borderId="0" xfId="0" applyFont="1" applyFill="1" applyBorder="1"/>
    <xf numFmtId="0" fontId="24" fillId="2" borderId="0" xfId="1" applyNumberFormat="1" applyFont="1" applyFill="1" applyBorder="1" applyAlignment="1">
      <alignment horizontal="center" vertical="center" wrapText="1" readingOrder="1"/>
    </xf>
    <xf numFmtId="164" fontId="24" fillId="2" borderId="0" xfId="1" applyNumberFormat="1" applyFont="1" applyFill="1" applyBorder="1" applyAlignment="1">
      <alignment horizontal="center" vertical="center" wrapText="1"/>
    </xf>
    <xf numFmtId="166" fontId="22" fillId="2" borderId="0" xfId="1" applyNumberFormat="1" applyFont="1" applyFill="1" applyBorder="1" applyAlignment="1">
      <alignment horizontal="center" vertical="center" wrapText="1" readingOrder="1"/>
    </xf>
    <xf numFmtId="10" fontId="24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/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/>
    <xf numFmtId="1" fontId="24" fillId="2" borderId="0" xfId="0" applyNumberFormat="1" applyFont="1" applyFill="1" applyBorder="1"/>
    <xf numFmtId="0" fontId="22" fillId="2" borderId="0" xfId="0" applyFont="1" applyFill="1" applyBorder="1"/>
    <xf numFmtId="9" fontId="22" fillId="2" borderId="0" xfId="2" applyFont="1" applyFill="1" applyBorder="1" applyAlignment="1">
      <alignment horizontal="center" vertical="center" wrapText="1" readingOrder="1"/>
    </xf>
    <xf numFmtId="2" fontId="22" fillId="2" borderId="0" xfId="3" applyNumberFormat="1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164" fontId="1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9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0" fontId="6" fillId="2" borderId="1" xfId="2" applyNumberFormat="1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left" vertical="center" wrapText="1" readingOrder="1"/>
    </xf>
    <xf numFmtId="1" fontId="6" fillId="2" borderId="1" xfId="0" applyNumberFormat="1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vertical="center" readingOrder="1"/>
    </xf>
    <xf numFmtId="0" fontId="6" fillId="2" borderId="1" xfId="1" applyNumberFormat="1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11" fillId="2" borderId="1" xfId="0" applyFont="1" applyFill="1" applyBorder="1" applyAlignment="1">
      <alignment vertical="center" readingOrder="1"/>
    </xf>
    <xf numFmtId="0" fontId="11" fillId="2" borderId="0" xfId="0" applyFont="1" applyFill="1" applyBorder="1" applyAlignment="1">
      <alignment vertical="center" readingOrder="1"/>
    </xf>
    <xf numFmtId="1" fontId="11" fillId="2" borderId="0" xfId="0" applyNumberFormat="1" applyFont="1" applyFill="1" applyBorder="1" applyAlignment="1">
      <alignment vertical="center" readingOrder="1"/>
    </xf>
    <xf numFmtId="0" fontId="5" fillId="2" borderId="1" xfId="0" applyFont="1" applyFill="1" applyBorder="1" applyAlignment="1">
      <alignment vertical="center" readingOrder="1"/>
    </xf>
    <xf numFmtId="2" fontId="5" fillId="2" borderId="1" xfId="0" applyNumberFormat="1" applyFont="1" applyFill="1" applyBorder="1" applyAlignment="1">
      <alignment horizontal="center" vertical="center" readingOrder="1"/>
    </xf>
    <xf numFmtId="164" fontId="12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2" fontId="6" fillId="2" borderId="1" xfId="0" applyNumberFormat="1" applyFont="1" applyFill="1" applyBorder="1" applyAlignment="1">
      <alignment horizontal="center" vertical="center" readingOrder="1"/>
    </xf>
    <xf numFmtId="0" fontId="12" fillId="2" borderId="2" xfId="0" applyFont="1" applyFill="1" applyBorder="1" applyAlignment="1" applyProtection="1">
      <alignment horizontal="center" vertical="center" wrapText="1" readingOrder="1"/>
      <protection locked="0"/>
    </xf>
    <xf numFmtId="49" fontId="6" fillId="2" borderId="1" xfId="0" applyNumberFormat="1" applyFont="1" applyFill="1" applyBorder="1" applyAlignment="1">
      <alignment horizontal="center" vertical="center" readingOrder="1"/>
    </xf>
    <xf numFmtId="49" fontId="7" fillId="2" borderId="1" xfId="0" applyNumberFormat="1" applyFont="1" applyFill="1" applyBorder="1" applyAlignment="1">
      <alignment horizontal="center" vertical="center" readingOrder="1"/>
    </xf>
    <xf numFmtId="0" fontId="7" fillId="2" borderId="0" xfId="0" applyFont="1" applyFill="1" applyBorder="1" applyAlignment="1">
      <alignment vertical="center" readingOrder="1"/>
    </xf>
    <xf numFmtId="0" fontId="7" fillId="2" borderId="0" xfId="0" applyFont="1" applyFill="1" applyBorder="1" applyAlignment="1">
      <alignment horizontal="left" vertical="center" wrapText="1" readingOrder="1"/>
    </xf>
    <xf numFmtId="0" fontId="5" fillId="2" borderId="3" xfId="0" applyFont="1" applyFill="1" applyBorder="1" applyAlignment="1">
      <alignment horizontal="center" vertical="center" readingOrder="1"/>
    </xf>
    <xf numFmtId="0" fontId="5" fillId="2" borderId="2" xfId="0" applyFont="1" applyFill="1" applyBorder="1" applyAlignment="1">
      <alignment horizontal="left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16" fillId="2" borderId="3" xfId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readingOrder="1"/>
    </xf>
    <xf numFmtId="0" fontId="6" fillId="2" borderId="1" xfId="0" applyFont="1" applyFill="1" applyBorder="1" applyAlignment="1" applyProtection="1">
      <alignment vertical="center" wrapText="1" readingOrder="1"/>
      <protection locked="0"/>
    </xf>
    <xf numFmtId="14" fontId="11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1" fontId="7" fillId="2" borderId="1" xfId="0" applyNumberFormat="1" applyFont="1" applyFill="1" applyBorder="1" applyAlignment="1">
      <alignment horizontal="center" vertical="center" readingOrder="1"/>
    </xf>
    <xf numFmtId="4" fontId="20" fillId="2" borderId="2" xfId="0" applyNumberFormat="1" applyFont="1" applyFill="1" applyBorder="1" applyAlignment="1">
      <alignment horizontal="center" vertical="center" readingOrder="1"/>
    </xf>
    <xf numFmtId="0" fontId="7" fillId="2" borderId="1" xfId="0" applyFont="1" applyFill="1" applyBorder="1" applyAlignment="1">
      <alignment vertical="center" wrapText="1" readingOrder="1"/>
    </xf>
    <xf numFmtId="165" fontId="8" fillId="2" borderId="1" xfId="0" applyNumberFormat="1" applyFont="1" applyFill="1" applyBorder="1" applyAlignment="1">
      <alignment horizontal="center" vertical="center" wrapText="1" readingOrder="1"/>
    </xf>
    <xf numFmtId="4" fontId="20" fillId="2" borderId="4" xfId="0" applyNumberFormat="1" applyFont="1" applyFill="1" applyBorder="1" applyAlignment="1">
      <alignment horizontal="center" vertical="center" readingOrder="1"/>
    </xf>
    <xf numFmtId="0" fontId="9" fillId="2" borderId="6" xfId="1" applyNumberFormat="1" applyFont="1" applyFill="1" applyBorder="1" applyAlignment="1">
      <alignment horizontal="center" vertical="center" wrapText="1" readingOrder="1"/>
    </xf>
    <xf numFmtId="0" fontId="14" fillId="2" borderId="6" xfId="0" applyFont="1" applyFill="1" applyBorder="1" applyAlignment="1">
      <alignment horizontal="center" vertical="center" readingOrder="1"/>
    </xf>
    <xf numFmtId="0" fontId="10" fillId="2" borderId="6" xfId="0" applyFont="1" applyFill="1" applyBorder="1" applyAlignment="1">
      <alignment horizontal="center" vertical="center" readingOrder="1"/>
    </xf>
    <xf numFmtId="0" fontId="13" fillId="2" borderId="7" xfId="1" applyNumberFormat="1" applyFont="1" applyFill="1" applyBorder="1" applyAlignment="1">
      <alignment horizontal="center" vertical="center" wrapText="1" readingOrder="1"/>
    </xf>
    <xf numFmtId="0" fontId="13" fillId="2" borderId="8" xfId="1" applyNumberFormat="1" applyFont="1" applyFill="1" applyBorder="1" applyAlignment="1">
      <alignment horizontal="center" vertical="center" wrapText="1" readingOrder="1"/>
    </xf>
    <xf numFmtId="0" fontId="14" fillId="2" borderId="8" xfId="0" applyFont="1" applyFill="1" applyBorder="1" applyAlignment="1">
      <alignment horizontal="center" vertical="center" wrapText="1" readingOrder="1"/>
    </xf>
    <xf numFmtId="0" fontId="14" fillId="2" borderId="9" xfId="0" applyFont="1" applyFill="1" applyBorder="1" applyAlignment="1">
      <alignment horizontal="center" vertical="center" wrapText="1" readingOrder="1"/>
    </xf>
  </cellXfs>
  <cellStyles count="4">
    <cellStyle name="Normal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showGridLines="0" tabSelected="1" zoomScale="80" zoomScaleNormal="80" workbookViewId="0">
      <pane ySplit="4" topLeftCell="A5" activePane="bottomLeft" state="frozen"/>
      <selection activeCell="C1" sqref="C1"/>
      <selection pane="bottomLeft" activeCell="J142" sqref="J142"/>
    </sheetView>
  </sheetViews>
  <sheetFormatPr defaultRowHeight="15" x14ac:dyDescent="0.25"/>
  <cols>
    <col min="1" max="1" width="39.140625" style="34" customWidth="1"/>
    <col min="2" max="2" width="27.28515625" style="34" customWidth="1"/>
    <col min="3" max="3" width="15.85546875" style="36" bestFit="1" customWidth="1"/>
    <col min="4" max="4" width="20.28515625" style="43" customWidth="1"/>
    <col min="5" max="5" width="16.42578125" style="36" customWidth="1"/>
    <col min="6" max="6" width="87.42578125" style="36" bestFit="1" customWidth="1"/>
    <col min="7" max="7" width="22" style="37" customWidth="1"/>
    <col min="8" max="8" width="20.42578125" style="34" customWidth="1"/>
    <col min="9" max="9" width="9.140625" style="34"/>
    <col min="10" max="10" width="31.85546875" style="35" customWidth="1"/>
    <col min="11" max="11" width="9.140625" style="34"/>
    <col min="12" max="12" width="22.42578125" style="35" customWidth="1"/>
    <col min="13" max="16384" width="9.140625" style="34"/>
  </cols>
  <sheetData>
    <row r="1" spans="1:12" s="13" customFormat="1" ht="20.100000000000001" customHeight="1" x14ac:dyDescent="0.3">
      <c r="A1" s="13" t="s">
        <v>94</v>
      </c>
      <c r="C1" s="14"/>
      <c r="E1" s="14"/>
      <c r="F1" s="14"/>
      <c r="G1" s="15"/>
      <c r="J1" s="16"/>
      <c r="L1" s="16"/>
    </row>
    <row r="2" spans="1:12" s="22" customFormat="1" ht="20.100000000000001" customHeight="1" thickBot="1" x14ac:dyDescent="0.35">
      <c r="A2" s="17" t="s">
        <v>455</v>
      </c>
      <c r="B2" s="18">
        <v>44804</v>
      </c>
      <c r="C2" s="19" t="s">
        <v>0</v>
      </c>
      <c r="D2" s="18"/>
      <c r="E2" s="20"/>
      <c r="F2" s="20"/>
      <c r="G2" s="21"/>
      <c r="J2" s="23"/>
      <c r="L2" s="23"/>
    </row>
    <row r="3" spans="1:12" s="24" customFormat="1" ht="124.5" customHeight="1" thickBot="1" x14ac:dyDescent="0.3">
      <c r="A3" s="94" t="s">
        <v>385</v>
      </c>
      <c r="B3" s="95" t="s">
        <v>89</v>
      </c>
      <c r="C3" s="95" t="s">
        <v>90</v>
      </c>
      <c r="D3" s="95" t="s">
        <v>202</v>
      </c>
      <c r="E3" s="96" t="s">
        <v>91</v>
      </c>
      <c r="F3" s="96" t="s">
        <v>92</v>
      </c>
      <c r="G3" s="96" t="s">
        <v>93</v>
      </c>
      <c r="H3" s="97" t="s">
        <v>253</v>
      </c>
      <c r="J3" s="25"/>
      <c r="L3" s="25"/>
    </row>
    <row r="4" spans="1:12" s="26" customFormat="1" ht="12.75" customHeight="1" x14ac:dyDescent="0.25">
      <c r="A4" s="91">
        <v>1</v>
      </c>
      <c r="B4" s="91">
        <v>2</v>
      </c>
      <c r="C4" s="91">
        <v>3</v>
      </c>
      <c r="D4" s="92">
        <v>4</v>
      </c>
      <c r="E4" s="93">
        <v>5</v>
      </c>
      <c r="F4" s="93">
        <v>6</v>
      </c>
      <c r="G4" s="93">
        <v>7</v>
      </c>
      <c r="H4" s="93">
        <v>8</v>
      </c>
      <c r="J4" s="27"/>
      <c r="L4" s="27"/>
    </row>
    <row r="5" spans="1:12" s="26" customFormat="1" ht="24.75" customHeight="1" x14ac:dyDescent="0.25">
      <c r="A5" s="55" t="s">
        <v>50</v>
      </c>
      <c r="B5" s="56" t="s">
        <v>174</v>
      </c>
      <c r="C5" s="57">
        <v>63142</v>
      </c>
      <c r="D5" s="58">
        <v>56280454.719999999</v>
      </c>
      <c r="E5" s="59">
        <f t="shared" ref="E5:E36" si="0">D5/$D$181</f>
        <v>1.5537162305375749E-2</v>
      </c>
      <c r="F5" s="60" t="s">
        <v>225</v>
      </c>
      <c r="G5" s="61">
        <v>1097799013652</v>
      </c>
      <c r="H5" s="62"/>
      <c r="J5" s="27"/>
      <c r="L5" s="27"/>
    </row>
    <row r="6" spans="1:12" s="26" customFormat="1" ht="24.75" customHeight="1" x14ac:dyDescent="0.25">
      <c r="A6" s="55" t="s">
        <v>447</v>
      </c>
      <c r="B6" s="56" t="s">
        <v>448</v>
      </c>
      <c r="C6" s="57">
        <v>10000</v>
      </c>
      <c r="D6" s="58">
        <v>10160500</v>
      </c>
      <c r="E6" s="59">
        <f t="shared" si="0"/>
        <v>2.8049762282334719E-3</v>
      </c>
      <c r="F6" s="60" t="s">
        <v>225</v>
      </c>
      <c r="G6" s="61">
        <v>1097799013652</v>
      </c>
      <c r="H6" s="62"/>
      <c r="J6" s="27"/>
      <c r="L6" s="27"/>
    </row>
    <row r="7" spans="1:12" s="67" customFormat="1" ht="24.75" customHeight="1" x14ac:dyDescent="0.25">
      <c r="A7" s="63" t="s">
        <v>44</v>
      </c>
      <c r="B7" s="64" t="s">
        <v>138</v>
      </c>
      <c r="C7" s="57">
        <v>30991</v>
      </c>
      <c r="D7" s="58">
        <v>30867655.82</v>
      </c>
      <c r="E7" s="59">
        <f t="shared" si="0"/>
        <v>8.5215334674861049E-3</v>
      </c>
      <c r="F7" s="65" t="s">
        <v>213</v>
      </c>
      <c r="G7" s="64" t="s">
        <v>232</v>
      </c>
      <c r="H7" s="66"/>
      <c r="J7" s="68"/>
      <c r="L7" s="68"/>
    </row>
    <row r="8" spans="1:12" s="26" customFormat="1" ht="24.75" customHeight="1" x14ac:dyDescent="0.25">
      <c r="A8" s="55" t="s">
        <v>368</v>
      </c>
      <c r="B8" s="56" t="s">
        <v>367</v>
      </c>
      <c r="C8" s="57">
        <v>15000</v>
      </c>
      <c r="D8" s="58">
        <v>1551300</v>
      </c>
      <c r="E8" s="59">
        <f t="shared" si="0"/>
        <v>4.2826235154358396E-4</v>
      </c>
      <c r="F8" s="60" t="s">
        <v>373</v>
      </c>
      <c r="G8" s="61">
        <v>1021400967092</v>
      </c>
      <c r="H8" s="64"/>
      <c r="J8" s="27"/>
      <c r="L8" s="27"/>
    </row>
    <row r="9" spans="1:12" s="26" customFormat="1" ht="24.75" customHeight="1" x14ac:dyDescent="0.25">
      <c r="A9" s="69" t="s">
        <v>329</v>
      </c>
      <c r="B9" s="56" t="s">
        <v>328</v>
      </c>
      <c r="C9" s="57">
        <v>1813</v>
      </c>
      <c r="D9" s="58">
        <v>1670409.89</v>
      </c>
      <c r="E9" s="59">
        <f t="shared" si="0"/>
        <v>4.6114463194292488E-4</v>
      </c>
      <c r="F9" s="60" t="s">
        <v>330</v>
      </c>
      <c r="G9" s="61">
        <v>1027700067328</v>
      </c>
      <c r="H9" s="62"/>
      <c r="J9" s="27"/>
      <c r="L9" s="27"/>
    </row>
    <row r="10" spans="1:12" s="26" customFormat="1" ht="24.75" customHeight="1" x14ac:dyDescent="0.25">
      <c r="A10" s="69" t="s">
        <v>344</v>
      </c>
      <c r="B10" s="56" t="s">
        <v>343</v>
      </c>
      <c r="C10" s="57">
        <v>15494</v>
      </c>
      <c r="D10" s="58">
        <v>15084338.640000001</v>
      </c>
      <c r="E10" s="59">
        <f t="shared" si="0"/>
        <v>4.164284366303196E-3</v>
      </c>
      <c r="F10" s="60" t="s">
        <v>330</v>
      </c>
      <c r="G10" s="61">
        <v>1027700067328</v>
      </c>
      <c r="H10" s="62"/>
      <c r="J10" s="27"/>
      <c r="L10" s="27"/>
    </row>
    <row r="11" spans="1:12" s="26" customFormat="1" ht="24.75" customHeight="1" x14ac:dyDescent="0.25">
      <c r="A11" s="69" t="s">
        <v>331</v>
      </c>
      <c r="B11" s="56" t="s">
        <v>316</v>
      </c>
      <c r="C11" s="57">
        <v>15781</v>
      </c>
      <c r="D11" s="58">
        <v>14581170.57</v>
      </c>
      <c r="E11" s="59">
        <f t="shared" si="0"/>
        <v>4.0253763917787021E-3</v>
      </c>
      <c r="F11" s="60" t="s">
        <v>317</v>
      </c>
      <c r="G11" s="61">
        <v>1077758081664</v>
      </c>
      <c r="H11" s="62"/>
      <c r="J11" s="27"/>
      <c r="L11" s="27"/>
    </row>
    <row r="12" spans="1:12" s="26" customFormat="1" ht="24.75" customHeight="1" x14ac:dyDescent="0.25">
      <c r="A12" s="55" t="s">
        <v>257</v>
      </c>
      <c r="B12" s="56" t="s">
        <v>95</v>
      </c>
      <c r="C12" s="57">
        <v>52200</v>
      </c>
      <c r="D12" s="58">
        <v>985692.6</v>
      </c>
      <c r="E12" s="59">
        <f t="shared" si="0"/>
        <v>2.7211695402250323E-4</v>
      </c>
      <c r="F12" s="60" t="s">
        <v>275</v>
      </c>
      <c r="G12" s="61">
        <v>1027700003891</v>
      </c>
      <c r="H12" s="62"/>
      <c r="J12" s="27"/>
      <c r="L12" s="27"/>
    </row>
    <row r="13" spans="1:12" s="26" customFormat="1" ht="24.75" customHeight="1" x14ac:dyDescent="0.25">
      <c r="A13" s="55" t="s">
        <v>345</v>
      </c>
      <c r="B13" s="70" t="s">
        <v>346</v>
      </c>
      <c r="C13" s="57">
        <v>7630</v>
      </c>
      <c r="D13" s="58">
        <v>6731491.2000000002</v>
      </c>
      <c r="E13" s="59">
        <f t="shared" si="0"/>
        <v>1.8583409080815715E-3</v>
      </c>
      <c r="F13" s="60" t="s">
        <v>275</v>
      </c>
      <c r="G13" s="61">
        <v>1027700003891</v>
      </c>
      <c r="H13" s="62"/>
      <c r="J13" s="27"/>
      <c r="L13" s="27"/>
    </row>
    <row r="14" spans="1:12" s="26" customFormat="1" ht="24.75" customHeight="1" x14ac:dyDescent="0.25">
      <c r="A14" s="55" t="s">
        <v>452</v>
      </c>
      <c r="B14" s="70" t="s">
        <v>139</v>
      </c>
      <c r="C14" s="57">
        <v>12100</v>
      </c>
      <c r="D14" s="58">
        <v>11936043</v>
      </c>
      <c r="E14" s="59">
        <f t="shared" si="0"/>
        <v>3.2951446163252333E-3</v>
      </c>
      <c r="F14" s="60" t="s">
        <v>275</v>
      </c>
      <c r="G14" s="61">
        <v>1027700003891</v>
      </c>
      <c r="H14" s="62"/>
      <c r="J14" s="27"/>
      <c r="L14" s="27"/>
    </row>
    <row r="15" spans="1:12" s="26" customFormat="1" ht="24.75" customHeight="1" x14ac:dyDescent="0.25">
      <c r="A15" s="55" t="s">
        <v>75</v>
      </c>
      <c r="B15" s="56" t="s">
        <v>140</v>
      </c>
      <c r="C15" s="57">
        <v>7000</v>
      </c>
      <c r="D15" s="58">
        <v>6638870</v>
      </c>
      <c r="E15" s="59">
        <f t="shared" si="0"/>
        <v>1.8327712742810245E-3</v>
      </c>
      <c r="F15" s="60" t="s">
        <v>275</v>
      </c>
      <c r="G15" s="61">
        <v>1027700003891</v>
      </c>
      <c r="H15" s="62"/>
      <c r="J15" s="27"/>
      <c r="L15" s="27"/>
    </row>
    <row r="16" spans="1:12" s="26" customFormat="1" ht="24.75" customHeight="1" x14ac:dyDescent="0.25">
      <c r="A16" s="55" t="s">
        <v>51</v>
      </c>
      <c r="B16" s="56" t="s">
        <v>141</v>
      </c>
      <c r="C16" s="57">
        <v>42502</v>
      </c>
      <c r="D16" s="58">
        <v>40679089.219999999</v>
      </c>
      <c r="E16" s="59">
        <f t="shared" si="0"/>
        <v>1.1230144013413561E-2</v>
      </c>
      <c r="F16" s="60" t="s">
        <v>275</v>
      </c>
      <c r="G16" s="61">
        <v>1027700003891</v>
      </c>
      <c r="H16" s="62"/>
      <c r="J16" s="27"/>
      <c r="L16" s="27"/>
    </row>
    <row r="17" spans="1:12" s="26" customFormat="1" ht="24.75" customHeight="1" x14ac:dyDescent="0.25">
      <c r="A17" s="55" t="s">
        <v>353</v>
      </c>
      <c r="B17" s="56" t="s">
        <v>354</v>
      </c>
      <c r="C17" s="71">
        <v>2600</v>
      </c>
      <c r="D17" s="58">
        <v>2543996</v>
      </c>
      <c r="E17" s="59">
        <f t="shared" si="0"/>
        <v>7.0231271145327885E-4</v>
      </c>
      <c r="F17" s="60" t="s">
        <v>355</v>
      </c>
      <c r="G17" s="61">
        <v>1027739019208</v>
      </c>
      <c r="H17" s="62"/>
      <c r="J17" s="27"/>
      <c r="L17" s="27"/>
    </row>
    <row r="18" spans="1:12" s="26" customFormat="1" ht="24.75" customHeight="1" x14ac:dyDescent="0.25">
      <c r="A18" s="55" t="s">
        <v>450</v>
      </c>
      <c r="B18" s="56" t="s">
        <v>451</v>
      </c>
      <c r="C18" s="71">
        <v>9477</v>
      </c>
      <c r="D18" s="58">
        <v>9414451.6999999993</v>
      </c>
      <c r="E18" s="59">
        <f t="shared" si="0"/>
        <v>2.5990170976184436E-3</v>
      </c>
      <c r="F18" s="60" t="s">
        <v>355</v>
      </c>
      <c r="G18" s="61">
        <v>1027739019208</v>
      </c>
      <c r="H18" s="62"/>
      <c r="J18" s="27"/>
      <c r="L18" s="27"/>
    </row>
    <row r="19" spans="1:12" s="26" customFormat="1" ht="24.75" customHeight="1" x14ac:dyDescent="0.25">
      <c r="A19" s="55" t="s">
        <v>82</v>
      </c>
      <c r="B19" s="56" t="s">
        <v>183</v>
      </c>
      <c r="C19" s="57">
        <v>53474</v>
      </c>
      <c r="D19" s="58">
        <v>52913592.479999997</v>
      </c>
      <c r="E19" s="59">
        <f t="shared" si="0"/>
        <v>1.4607683584157609E-2</v>
      </c>
      <c r="F19" s="60" t="s">
        <v>226</v>
      </c>
      <c r="G19" s="61">
        <v>1020202555240</v>
      </c>
      <c r="H19" s="62"/>
      <c r="J19" s="27"/>
      <c r="L19" s="27"/>
    </row>
    <row r="20" spans="1:12" s="26" customFormat="1" ht="24.75" customHeight="1" x14ac:dyDescent="0.25">
      <c r="A20" s="55" t="s">
        <v>84</v>
      </c>
      <c r="B20" s="56" t="s">
        <v>184</v>
      </c>
      <c r="C20" s="57">
        <v>42853</v>
      </c>
      <c r="D20" s="58">
        <v>42309623.960000001</v>
      </c>
      <c r="E20" s="59">
        <f t="shared" si="0"/>
        <v>1.168028044223191E-2</v>
      </c>
      <c r="F20" s="60" t="s">
        <v>226</v>
      </c>
      <c r="G20" s="61">
        <v>1020202555240</v>
      </c>
      <c r="H20" s="62"/>
      <c r="J20" s="27"/>
      <c r="L20" s="27"/>
    </row>
    <row r="21" spans="1:12" s="26" customFormat="1" ht="24.75" customHeight="1" x14ac:dyDescent="0.25">
      <c r="A21" s="55" t="s">
        <v>86</v>
      </c>
      <c r="B21" s="56" t="s">
        <v>185</v>
      </c>
      <c r="C21" s="57">
        <v>2800</v>
      </c>
      <c r="D21" s="58">
        <v>2763852</v>
      </c>
      <c r="E21" s="59">
        <f t="shared" si="0"/>
        <v>7.6300764316279094E-4</v>
      </c>
      <c r="F21" s="60" t="s">
        <v>226</v>
      </c>
      <c r="G21" s="61">
        <v>1020202555240</v>
      </c>
      <c r="H21" s="62"/>
      <c r="J21" s="27"/>
      <c r="L21" s="27"/>
    </row>
    <row r="22" spans="1:12" s="26" customFormat="1" ht="24.75" customHeight="1" x14ac:dyDescent="0.25">
      <c r="A22" s="55" t="s">
        <v>309</v>
      </c>
      <c r="B22" s="56" t="s">
        <v>127</v>
      </c>
      <c r="C22" s="57">
        <v>13542</v>
      </c>
      <c r="D22" s="58">
        <v>13366360.26</v>
      </c>
      <c r="E22" s="59">
        <f t="shared" si="0"/>
        <v>3.6900076558539999E-3</v>
      </c>
      <c r="F22" s="60" t="s">
        <v>209</v>
      </c>
      <c r="G22" s="64" t="s">
        <v>233</v>
      </c>
      <c r="H22" s="62"/>
      <c r="J22" s="27"/>
      <c r="L22" s="27"/>
    </row>
    <row r="23" spans="1:12" s="26" customFormat="1" ht="24.75" customHeight="1" x14ac:dyDescent="0.25">
      <c r="A23" s="55" t="s">
        <v>369</v>
      </c>
      <c r="B23" s="56" t="s">
        <v>370</v>
      </c>
      <c r="C23" s="57">
        <v>25000000</v>
      </c>
      <c r="D23" s="58">
        <v>981375</v>
      </c>
      <c r="E23" s="59">
        <f t="shared" si="0"/>
        <v>2.7092500821638931E-4</v>
      </c>
      <c r="F23" s="60" t="s">
        <v>388</v>
      </c>
      <c r="G23" s="61">
        <v>1027739609391</v>
      </c>
      <c r="H23" s="62"/>
      <c r="J23" s="27"/>
      <c r="L23" s="27"/>
    </row>
    <row r="24" spans="1:12" s="26" customFormat="1" ht="24.75" customHeight="1" x14ac:dyDescent="0.25">
      <c r="A24" s="63" t="s">
        <v>4</v>
      </c>
      <c r="B24" s="64" t="s">
        <v>175</v>
      </c>
      <c r="C24" s="57">
        <v>105050</v>
      </c>
      <c r="D24" s="58">
        <v>102243163.17</v>
      </c>
      <c r="E24" s="59">
        <f t="shared" si="0"/>
        <v>2.8225937915579553E-2</v>
      </c>
      <c r="F24" s="65" t="s">
        <v>319</v>
      </c>
      <c r="G24" s="61">
        <v>1077711000102</v>
      </c>
      <c r="H24" s="62"/>
      <c r="J24" s="27"/>
      <c r="L24" s="27"/>
    </row>
    <row r="25" spans="1:12" s="26" customFormat="1" ht="24.75" customHeight="1" x14ac:dyDescent="0.25">
      <c r="A25" s="63" t="s">
        <v>301</v>
      </c>
      <c r="B25" s="64" t="s">
        <v>302</v>
      </c>
      <c r="C25" s="57">
        <v>14500</v>
      </c>
      <c r="D25" s="58">
        <v>14165866.58</v>
      </c>
      <c r="E25" s="59">
        <f t="shared" si="0"/>
        <v>3.9107247683900391E-3</v>
      </c>
      <c r="F25" s="65" t="s">
        <v>319</v>
      </c>
      <c r="G25" s="61">
        <v>1077711000102</v>
      </c>
      <c r="H25" s="62"/>
      <c r="J25" s="27"/>
      <c r="L25" s="27"/>
    </row>
    <row r="26" spans="1:12" s="26" customFormat="1" ht="24.75" customHeight="1" x14ac:dyDescent="0.25">
      <c r="A26" s="63" t="s">
        <v>46</v>
      </c>
      <c r="B26" s="64" t="s">
        <v>176</v>
      </c>
      <c r="C26" s="57">
        <v>9998</v>
      </c>
      <c r="D26" s="58">
        <v>10010997.4</v>
      </c>
      <c r="E26" s="59">
        <f t="shared" si="0"/>
        <v>2.763703531116293E-3</v>
      </c>
      <c r="F26" s="65" t="s">
        <v>319</v>
      </c>
      <c r="G26" s="61">
        <v>1077711000102</v>
      </c>
      <c r="H26" s="62"/>
      <c r="J26" s="27"/>
      <c r="L26" s="27"/>
    </row>
    <row r="27" spans="1:12" s="26" customFormat="1" ht="24.75" customHeight="1" x14ac:dyDescent="0.25">
      <c r="A27" s="63" t="s">
        <v>24</v>
      </c>
      <c r="B27" s="72" t="s">
        <v>177</v>
      </c>
      <c r="C27" s="57">
        <v>2564</v>
      </c>
      <c r="D27" s="58">
        <v>2433466.7599999998</v>
      </c>
      <c r="E27" s="59">
        <f t="shared" si="0"/>
        <v>6.7179926322487348E-4</v>
      </c>
      <c r="F27" s="65" t="s">
        <v>319</v>
      </c>
      <c r="G27" s="61">
        <v>1077711000102</v>
      </c>
      <c r="H27" s="62"/>
      <c r="J27" s="27"/>
      <c r="L27" s="27"/>
    </row>
    <row r="28" spans="1:12" s="26" customFormat="1" ht="24.75" customHeight="1" x14ac:dyDescent="0.25">
      <c r="A28" s="63" t="s">
        <v>375</v>
      </c>
      <c r="B28" s="64" t="s">
        <v>376</v>
      </c>
      <c r="C28" s="57">
        <v>31000</v>
      </c>
      <c r="D28" s="58">
        <v>30755410</v>
      </c>
      <c r="E28" s="59">
        <f t="shared" si="0"/>
        <v>8.4905461285934743E-3</v>
      </c>
      <c r="F28" s="65" t="s">
        <v>319</v>
      </c>
      <c r="G28" s="61">
        <v>1077711000102</v>
      </c>
      <c r="H28" s="62"/>
      <c r="J28" s="27"/>
      <c r="L28" s="27"/>
    </row>
    <row r="29" spans="1:12" s="26" customFormat="1" ht="24.75" customHeight="1" x14ac:dyDescent="0.25">
      <c r="A29" s="63" t="s">
        <v>40</v>
      </c>
      <c r="B29" s="64" t="s">
        <v>178</v>
      </c>
      <c r="C29" s="57">
        <v>2015</v>
      </c>
      <c r="D29" s="58">
        <v>1819786.8</v>
      </c>
      <c r="E29" s="59">
        <f t="shared" si="0"/>
        <v>5.0238263023011267E-4</v>
      </c>
      <c r="F29" s="65" t="s">
        <v>319</v>
      </c>
      <c r="G29" s="61">
        <v>1077711000102</v>
      </c>
      <c r="H29" s="62"/>
      <c r="J29" s="27"/>
      <c r="L29" s="27"/>
    </row>
    <row r="30" spans="1:12" s="26" customFormat="1" ht="24.75" customHeight="1" x14ac:dyDescent="0.25">
      <c r="A30" s="63" t="s">
        <v>37</v>
      </c>
      <c r="B30" s="64" t="s">
        <v>179</v>
      </c>
      <c r="C30" s="57">
        <v>28015</v>
      </c>
      <c r="D30" s="58">
        <v>26442237.899999999</v>
      </c>
      <c r="E30" s="59">
        <f t="shared" si="0"/>
        <v>7.29982271844832E-3</v>
      </c>
      <c r="F30" s="65" t="s">
        <v>319</v>
      </c>
      <c r="G30" s="61">
        <v>1077711000102</v>
      </c>
      <c r="H30" s="62"/>
      <c r="J30" s="27"/>
      <c r="L30" s="27"/>
    </row>
    <row r="31" spans="1:12" s="26" customFormat="1" ht="24.75" customHeight="1" x14ac:dyDescent="0.25">
      <c r="A31" s="55" t="s">
        <v>53</v>
      </c>
      <c r="B31" s="56" t="s">
        <v>128</v>
      </c>
      <c r="C31" s="57">
        <v>30000</v>
      </c>
      <c r="D31" s="58">
        <v>28810800</v>
      </c>
      <c r="E31" s="59">
        <f t="shared" si="0"/>
        <v>7.9537039630322246E-3</v>
      </c>
      <c r="F31" s="60" t="s">
        <v>278</v>
      </c>
      <c r="G31" s="61">
        <v>1087746212388</v>
      </c>
      <c r="H31" s="62"/>
      <c r="J31" s="27"/>
      <c r="L31" s="27"/>
    </row>
    <row r="32" spans="1:12" s="26" customFormat="1" ht="24.75" customHeight="1" x14ac:dyDescent="0.25">
      <c r="A32" s="55" t="s">
        <v>13</v>
      </c>
      <c r="B32" s="56" t="s">
        <v>129</v>
      </c>
      <c r="C32" s="57">
        <v>3200</v>
      </c>
      <c r="D32" s="58">
        <v>2865504</v>
      </c>
      <c r="E32" s="59">
        <f t="shared" si="0"/>
        <v>7.9107038058244441E-4</v>
      </c>
      <c r="F32" s="60" t="s">
        <v>278</v>
      </c>
      <c r="G32" s="61">
        <v>1087746212388</v>
      </c>
      <c r="H32" s="62"/>
      <c r="J32" s="27"/>
      <c r="L32" s="27"/>
    </row>
    <row r="33" spans="1:12" s="26" customFormat="1" ht="24.75" customHeight="1" x14ac:dyDescent="0.25">
      <c r="A33" s="55" t="s">
        <v>83</v>
      </c>
      <c r="B33" s="56" t="s">
        <v>130</v>
      </c>
      <c r="C33" s="57">
        <v>40000</v>
      </c>
      <c r="D33" s="58">
        <v>34806800</v>
      </c>
      <c r="E33" s="59">
        <f t="shared" si="0"/>
        <v>9.6090002048006308E-3</v>
      </c>
      <c r="F33" s="60" t="s">
        <v>278</v>
      </c>
      <c r="G33" s="61">
        <v>1087746212388</v>
      </c>
      <c r="H33" s="62"/>
      <c r="J33" s="27"/>
      <c r="L33" s="27"/>
    </row>
    <row r="34" spans="1:12" s="26" customFormat="1" ht="24.75" customHeight="1" x14ac:dyDescent="0.25">
      <c r="A34" s="55" t="s">
        <v>7</v>
      </c>
      <c r="B34" s="56" t="s">
        <v>131</v>
      </c>
      <c r="C34" s="57">
        <v>3520</v>
      </c>
      <c r="D34" s="58">
        <v>3251926</v>
      </c>
      <c r="E34" s="59">
        <f t="shared" si="0"/>
        <v>8.9774864681603874E-4</v>
      </c>
      <c r="F34" s="60" t="s">
        <v>278</v>
      </c>
      <c r="G34" s="61">
        <v>1087746212388</v>
      </c>
      <c r="H34" s="62"/>
      <c r="J34" s="27"/>
      <c r="L34" s="27"/>
    </row>
    <row r="35" spans="1:12" s="26" customFormat="1" ht="24.75" customHeight="1" x14ac:dyDescent="0.25">
      <c r="A35" s="55" t="s">
        <v>69</v>
      </c>
      <c r="B35" s="56" t="s">
        <v>132</v>
      </c>
      <c r="C35" s="57">
        <v>9500</v>
      </c>
      <c r="D35" s="58">
        <v>8741615</v>
      </c>
      <c r="E35" s="59">
        <f t="shared" si="0"/>
        <v>2.4132692555847786E-3</v>
      </c>
      <c r="F35" s="60" t="s">
        <v>278</v>
      </c>
      <c r="G35" s="61">
        <v>1087746212388</v>
      </c>
      <c r="H35" s="62"/>
      <c r="J35" s="27"/>
      <c r="L35" s="27"/>
    </row>
    <row r="36" spans="1:12" s="26" customFormat="1" ht="24.75" customHeight="1" x14ac:dyDescent="0.25">
      <c r="A36" s="55" t="s">
        <v>324</v>
      </c>
      <c r="B36" s="56" t="s">
        <v>325</v>
      </c>
      <c r="C36" s="57">
        <v>300</v>
      </c>
      <c r="D36" s="58">
        <v>294696</v>
      </c>
      <c r="E36" s="59">
        <f t="shared" si="0"/>
        <v>8.1355767388956372E-5</v>
      </c>
      <c r="F36" s="60" t="s">
        <v>278</v>
      </c>
      <c r="G36" s="61">
        <v>1087746212388</v>
      </c>
      <c r="H36" s="62"/>
      <c r="J36" s="27"/>
      <c r="L36" s="27"/>
    </row>
    <row r="37" spans="1:12" s="26" customFormat="1" ht="24.75" customHeight="1" x14ac:dyDescent="0.25">
      <c r="A37" s="55" t="s">
        <v>65</v>
      </c>
      <c r="B37" s="56" t="s">
        <v>143</v>
      </c>
      <c r="C37" s="57">
        <v>14000</v>
      </c>
      <c r="D37" s="58">
        <v>14202020</v>
      </c>
      <c r="E37" s="59">
        <f t="shared" ref="E37:E68" si="1">D37/$D$181</f>
        <v>3.9207055256036943E-3</v>
      </c>
      <c r="F37" s="60" t="s">
        <v>215</v>
      </c>
      <c r="G37" s="64" t="s">
        <v>234</v>
      </c>
      <c r="H37" s="62"/>
      <c r="J37" s="27"/>
      <c r="L37" s="27"/>
    </row>
    <row r="38" spans="1:12" s="26" customFormat="1" ht="24.75" customHeight="1" x14ac:dyDescent="0.25">
      <c r="A38" s="55" t="s">
        <v>30</v>
      </c>
      <c r="B38" s="56" t="s">
        <v>144</v>
      </c>
      <c r="C38" s="57">
        <v>11050</v>
      </c>
      <c r="D38" s="58">
        <v>10294511.5</v>
      </c>
      <c r="E38" s="59">
        <f t="shared" si="1"/>
        <v>2.841972347697072E-3</v>
      </c>
      <c r="F38" s="60" t="s">
        <v>215</v>
      </c>
      <c r="G38" s="64" t="s">
        <v>234</v>
      </c>
      <c r="H38" s="62"/>
      <c r="J38" s="27"/>
      <c r="L38" s="27"/>
    </row>
    <row r="39" spans="1:12" s="26" customFormat="1" ht="24.75" customHeight="1" x14ac:dyDescent="0.25">
      <c r="A39" s="55" t="s">
        <v>256</v>
      </c>
      <c r="B39" s="56" t="s">
        <v>96</v>
      </c>
      <c r="C39" s="57">
        <v>61200</v>
      </c>
      <c r="D39" s="58">
        <v>16087032</v>
      </c>
      <c r="E39" s="59">
        <f t="shared" si="1"/>
        <v>4.4410946649112906E-3</v>
      </c>
      <c r="F39" s="60" t="s">
        <v>198</v>
      </c>
      <c r="G39" s="61">
        <v>1027700070518</v>
      </c>
      <c r="H39" s="62"/>
      <c r="J39" s="27"/>
      <c r="L39" s="27"/>
    </row>
    <row r="40" spans="1:12" s="26" customFormat="1" ht="24.75" customHeight="1" x14ac:dyDescent="0.25">
      <c r="A40" s="55" t="s">
        <v>8</v>
      </c>
      <c r="B40" s="56" t="s">
        <v>145</v>
      </c>
      <c r="C40" s="57">
        <v>550</v>
      </c>
      <c r="D40" s="58">
        <v>522879.5</v>
      </c>
      <c r="E40" s="59">
        <f t="shared" si="1"/>
        <v>1.4434964497127146E-4</v>
      </c>
      <c r="F40" s="60" t="s">
        <v>198</v>
      </c>
      <c r="G40" s="61">
        <v>1027700070518</v>
      </c>
      <c r="H40" s="62"/>
      <c r="J40" s="27"/>
      <c r="L40" s="27"/>
    </row>
    <row r="41" spans="1:12" s="26" customFormat="1" ht="24.75" customHeight="1" x14ac:dyDescent="0.25">
      <c r="A41" s="55" t="s">
        <v>372</v>
      </c>
      <c r="B41" s="56" t="s">
        <v>371</v>
      </c>
      <c r="C41" s="57">
        <v>46</v>
      </c>
      <c r="D41" s="58">
        <v>986700</v>
      </c>
      <c r="E41" s="59">
        <f t="shared" si="1"/>
        <v>2.7239506366792644E-4</v>
      </c>
      <c r="F41" s="60" t="s">
        <v>216</v>
      </c>
      <c r="G41" s="61" t="s">
        <v>374</v>
      </c>
      <c r="H41" s="62"/>
      <c r="J41" s="27"/>
      <c r="L41" s="27"/>
    </row>
    <row r="42" spans="1:12" s="26" customFormat="1" ht="24.75" customHeight="1" x14ac:dyDescent="0.25">
      <c r="A42" s="55" t="s">
        <v>55</v>
      </c>
      <c r="B42" s="56" t="s">
        <v>146</v>
      </c>
      <c r="C42" s="57">
        <v>27267</v>
      </c>
      <c r="D42" s="58">
        <v>26363916.960000001</v>
      </c>
      <c r="E42" s="59">
        <f t="shared" si="1"/>
        <v>7.2782009109710411E-3</v>
      </c>
      <c r="F42" s="60" t="s">
        <v>216</v>
      </c>
      <c r="G42" s="64" t="s">
        <v>235</v>
      </c>
      <c r="H42" s="62"/>
      <c r="J42" s="27"/>
      <c r="L42" s="27"/>
    </row>
    <row r="43" spans="1:12" s="26" customFormat="1" ht="24.75" customHeight="1" x14ac:dyDescent="0.25">
      <c r="A43" s="55" t="s">
        <v>203</v>
      </c>
      <c r="B43" s="56" t="s">
        <v>113</v>
      </c>
      <c r="C43" s="57">
        <v>20000</v>
      </c>
      <c r="D43" s="58">
        <v>19540400</v>
      </c>
      <c r="E43" s="59">
        <f t="shared" si="1"/>
        <v>5.3944547502754129E-3</v>
      </c>
      <c r="F43" s="60" t="s">
        <v>201</v>
      </c>
      <c r="G43" s="64" t="s">
        <v>236</v>
      </c>
      <c r="H43" s="62"/>
      <c r="J43" s="27"/>
      <c r="L43" s="27"/>
    </row>
    <row r="44" spans="1:12" s="26" customFormat="1" ht="24.75" customHeight="1" x14ac:dyDescent="0.25">
      <c r="A44" s="55" t="s">
        <v>204</v>
      </c>
      <c r="B44" s="56" t="s">
        <v>114</v>
      </c>
      <c r="C44" s="57">
        <v>23400</v>
      </c>
      <c r="D44" s="58">
        <v>23508090.59</v>
      </c>
      <c r="E44" s="59">
        <f t="shared" si="1"/>
        <v>6.4898022022645508E-3</v>
      </c>
      <c r="F44" s="60" t="s">
        <v>201</v>
      </c>
      <c r="G44" s="64" t="s">
        <v>236</v>
      </c>
      <c r="H44" s="62"/>
      <c r="J44" s="27"/>
      <c r="L44" s="27"/>
    </row>
    <row r="45" spans="1:12" s="26" customFormat="1" ht="24.75" customHeight="1" x14ac:dyDescent="0.25">
      <c r="A45" s="55" t="s">
        <v>205</v>
      </c>
      <c r="B45" s="70" t="s">
        <v>115</v>
      </c>
      <c r="C45" s="57">
        <v>800</v>
      </c>
      <c r="D45" s="58">
        <v>602488</v>
      </c>
      <c r="E45" s="59">
        <f t="shared" si="1"/>
        <v>1.6632690495506402E-4</v>
      </c>
      <c r="F45" s="60" t="s">
        <v>201</v>
      </c>
      <c r="G45" s="64" t="s">
        <v>236</v>
      </c>
      <c r="H45" s="62"/>
      <c r="J45" s="27"/>
      <c r="L45" s="27"/>
    </row>
    <row r="46" spans="1:12" s="26" customFormat="1" ht="24.75" customHeight="1" x14ac:dyDescent="0.25">
      <c r="A46" s="55" t="s">
        <v>12</v>
      </c>
      <c r="B46" s="56" t="s">
        <v>116</v>
      </c>
      <c r="C46" s="57">
        <v>600</v>
      </c>
      <c r="D46" s="58">
        <v>592169.43999999994</v>
      </c>
      <c r="E46" s="59">
        <f t="shared" si="1"/>
        <v>1.6347829361609438E-4</v>
      </c>
      <c r="F46" s="60" t="s">
        <v>280</v>
      </c>
      <c r="G46" s="61" t="s">
        <v>237</v>
      </c>
      <c r="H46" s="62"/>
      <c r="J46" s="27"/>
      <c r="L46" s="27"/>
    </row>
    <row r="47" spans="1:12" s="26" customFormat="1" ht="24.75" customHeight="1" x14ac:dyDescent="0.25">
      <c r="A47" s="55" t="s">
        <v>11</v>
      </c>
      <c r="B47" s="56" t="s">
        <v>117</v>
      </c>
      <c r="C47" s="57">
        <v>12160</v>
      </c>
      <c r="D47" s="58">
        <v>11905586.17</v>
      </c>
      <c r="E47" s="59">
        <f t="shared" si="1"/>
        <v>3.2867364982072916E-3</v>
      </c>
      <c r="F47" s="60" t="s">
        <v>280</v>
      </c>
      <c r="G47" s="61" t="s">
        <v>237</v>
      </c>
      <c r="H47" s="62"/>
      <c r="J47" s="27"/>
      <c r="L47" s="27"/>
    </row>
    <row r="48" spans="1:12" s="26" customFormat="1" ht="24.75" customHeight="1" x14ac:dyDescent="0.25">
      <c r="A48" s="55" t="s">
        <v>1</v>
      </c>
      <c r="B48" s="56" t="s">
        <v>133</v>
      </c>
      <c r="C48" s="57">
        <v>60392</v>
      </c>
      <c r="D48" s="58">
        <v>58156779.460000001</v>
      </c>
      <c r="E48" s="59">
        <f t="shared" si="1"/>
        <v>1.6055153181036036E-2</v>
      </c>
      <c r="F48" s="60" t="s">
        <v>210</v>
      </c>
      <c r="G48" s="61">
        <v>1097746549515</v>
      </c>
      <c r="H48" s="62"/>
      <c r="J48" s="27"/>
      <c r="L48" s="27"/>
    </row>
    <row r="49" spans="1:12" s="26" customFormat="1" ht="24.75" customHeight="1" x14ac:dyDescent="0.25">
      <c r="A49" s="55" t="s">
        <v>296</v>
      </c>
      <c r="B49" s="70" t="s">
        <v>118</v>
      </c>
      <c r="C49" s="57">
        <v>20500</v>
      </c>
      <c r="D49" s="58">
        <v>20214230</v>
      </c>
      <c r="E49" s="59">
        <f t="shared" si="1"/>
        <v>5.5804768094133055E-3</v>
      </c>
      <c r="F49" s="60" t="s">
        <v>206</v>
      </c>
      <c r="G49" s="64" t="s">
        <v>238</v>
      </c>
      <c r="H49" s="62"/>
      <c r="J49" s="27"/>
      <c r="L49" s="27"/>
    </row>
    <row r="50" spans="1:12" s="26" customFormat="1" ht="24.75" customHeight="1" x14ac:dyDescent="0.25">
      <c r="A50" s="55" t="s">
        <v>297</v>
      </c>
      <c r="B50" s="56" t="s">
        <v>119</v>
      </c>
      <c r="C50" s="57">
        <v>750</v>
      </c>
      <c r="D50" s="58">
        <v>721078.18</v>
      </c>
      <c r="E50" s="59">
        <f t="shared" si="1"/>
        <v>1.9906571070300248E-4</v>
      </c>
      <c r="F50" s="60" t="s">
        <v>206</v>
      </c>
      <c r="G50" s="64" t="s">
        <v>238</v>
      </c>
      <c r="H50" s="62"/>
      <c r="J50" s="27"/>
      <c r="L50" s="27"/>
    </row>
    <row r="51" spans="1:12" s="26" customFormat="1" ht="24.75" customHeight="1" x14ac:dyDescent="0.25">
      <c r="A51" s="55" t="s">
        <v>303</v>
      </c>
      <c r="B51" s="56" t="s">
        <v>304</v>
      </c>
      <c r="C51" s="57">
        <v>7000</v>
      </c>
      <c r="D51" s="58">
        <v>6775349.9000000004</v>
      </c>
      <c r="E51" s="59">
        <f t="shared" si="1"/>
        <v>1.8704488369139345E-3</v>
      </c>
      <c r="F51" s="60" t="s">
        <v>206</v>
      </c>
      <c r="G51" s="64" t="s">
        <v>238</v>
      </c>
      <c r="H51" s="62"/>
      <c r="J51" s="27"/>
      <c r="L51" s="27"/>
    </row>
    <row r="52" spans="1:12" s="26" customFormat="1" ht="24.75" customHeight="1" x14ac:dyDescent="0.25">
      <c r="A52" s="55" t="s">
        <v>377</v>
      </c>
      <c r="B52" s="56" t="s">
        <v>378</v>
      </c>
      <c r="C52" s="57">
        <v>200</v>
      </c>
      <c r="D52" s="58">
        <v>191782</v>
      </c>
      <c r="E52" s="59">
        <f t="shared" si="1"/>
        <v>5.2944633728957406E-5</v>
      </c>
      <c r="F52" s="60" t="s">
        <v>211</v>
      </c>
      <c r="G52" s="61">
        <v>1067761792053</v>
      </c>
      <c r="H52" s="62"/>
      <c r="J52" s="27"/>
      <c r="L52" s="27"/>
    </row>
    <row r="53" spans="1:12" s="26" customFormat="1" ht="24.75" customHeight="1" x14ac:dyDescent="0.25">
      <c r="A53" s="55" t="s">
        <v>77</v>
      </c>
      <c r="B53" s="56" t="s">
        <v>134</v>
      </c>
      <c r="C53" s="57">
        <v>63527</v>
      </c>
      <c r="D53" s="58">
        <v>64964410.18</v>
      </c>
      <c r="E53" s="59">
        <f t="shared" si="1"/>
        <v>1.7934513679061913E-2</v>
      </c>
      <c r="F53" s="60" t="s">
        <v>211</v>
      </c>
      <c r="G53" s="61">
        <v>1067761792053</v>
      </c>
      <c r="H53" s="62"/>
      <c r="J53" s="27"/>
      <c r="L53" s="27"/>
    </row>
    <row r="54" spans="1:12" s="26" customFormat="1" ht="24.75" customHeight="1" x14ac:dyDescent="0.25">
      <c r="A54" s="55" t="s">
        <v>288</v>
      </c>
      <c r="B54" s="56" t="s">
        <v>287</v>
      </c>
      <c r="C54" s="57">
        <v>160000</v>
      </c>
      <c r="D54" s="58">
        <v>558000</v>
      </c>
      <c r="E54" s="59">
        <f t="shared" si="1"/>
        <v>1.5404524731600584E-4</v>
      </c>
      <c r="F54" s="60" t="s">
        <v>289</v>
      </c>
      <c r="G54" s="61">
        <v>1022302933630</v>
      </c>
      <c r="H54" s="62"/>
      <c r="J54" s="27"/>
      <c r="L54" s="27"/>
    </row>
    <row r="55" spans="1:12" s="26" customFormat="1" ht="24.75" customHeight="1" x14ac:dyDescent="0.25">
      <c r="A55" s="63" t="s">
        <v>306</v>
      </c>
      <c r="B55" s="64" t="s">
        <v>305</v>
      </c>
      <c r="C55" s="57">
        <v>1101</v>
      </c>
      <c r="D55" s="58">
        <v>1061804.3999999999</v>
      </c>
      <c r="E55" s="59">
        <f t="shared" si="1"/>
        <v>2.9312889139645727E-4</v>
      </c>
      <c r="F55" s="65" t="s">
        <v>273</v>
      </c>
      <c r="G55" s="61">
        <v>1027810256352</v>
      </c>
      <c r="H55" s="62"/>
      <c r="J55" s="27"/>
      <c r="L55" s="27"/>
    </row>
    <row r="56" spans="1:12" s="26" customFormat="1" ht="24.75" customHeight="1" x14ac:dyDescent="0.25">
      <c r="A56" s="63" t="s">
        <v>70</v>
      </c>
      <c r="B56" s="64" t="s">
        <v>189</v>
      </c>
      <c r="C56" s="57">
        <v>41444</v>
      </c>
      <c r="D56" s="58">
        <v>37503090.039999999</v>
      </c>
      <c r="E56" s="59">
        <f t="shared" si="1"/>
        <v>1.035335623714379E-2</v>
      </c>
      <c r="F56" s="65" t="s">
        <v>273</v>
      </c>
      <c r="G56" s="61">
        <v>1027810256352</v>
      </c>
      <c r="H56" s="62"/>
      <c r="J56" s="27"/>
      <c r="L56" s="27"/>
    </row>
    <row r="57" spans="1:12" s="26" customFormat="1" ht="24.75" customHeight="1" x14ac:dyDescent="0.25">
      <c r="A57" s="55" t="s">
        <v>340</v>
      </c>
      <c r="B57" s="56" t="s">
        <v>341</v>
      </c>
      <c r="C57" s="57">
        <v>400</v>
      </c>
      <c r="D57" s="58">
        <v>2580200</v>
      </c>
      <c r="E57" s="59">
        <f t="shared" si="1"/>
        <v>7.1230743212322264E-4</v>
      </c>
      <c r="F57" s="60" t="s">
        <v>342</v>
      </c>
      <c r="G57" s="61">
        <v>1027700035769</v>
      </c>
      <c r="H57" s="62"/>
      <c r="J57" s="27"/>
      <c r="L57" s="27"/>
    </row>
    <row r="58" spans="1:12" s="26" customFormat="1" ht="24.75" customHeight="1" x14ac:dyDescent="0.25">
      <c r="A58" s="55" t="s">
        <v>322</v>
      </c>
      <c r="B58" s="56" t="s">
        <v>321</v>
      </c>
      <c r="C58" s="57">
        <v>4450</v>
      </c>
      <c r="D58" s="58">
        <v>1649615</v>
      </c>
      <c r="E58" s="59">
        <f t="shared" si="1"/>
        <v>4.5540385421360746E-4</v>
      </c>
      <c r="F58" s="60" t="s">
        <v>320</v>
      </c>
      <c r="G58" s="61">
        <v>5067746789248</v>
      </c>
      <c r="H58" s="62"/>
      <c r="J58" s="27"/>
      <c r="L58" s="27"/>
    </row>
    <row r="59" spans="1:12" s="26" customFormat="1" ht="24.75" customHeight="1" x14ac:dyDescent="0.25">
      <c r="A59" s="55" t="s">
        <v>413</v>
      </c>
      <c r="B59" s="56" t="s">
        <v>412</v>
      </c>
      <c r="C59" s="57">
        <v>117400</v>
      </c>
      <c r="D59" s="58">
        <v>5195546.05</v>
      </c>
      <c r="E59" s="59">
        <f t="shared" si="1"/>
        <v>1.4343175200966795E-3</v>
      </c>
      <c r="F59" s="60" t="s">
        <v>411</v>
      </c>
      <c r="G59" s="61">
        <v>1027402166835</v>
      </c>
      <c r="H59" s="62"/>
      <c r="J59" s="27"/>
      <c r="L59" s="27"/>
    </row>
    <row r="60" spans="1:12" s="26" customFormat="1" ht="24.75" customHeight="1" x14ac:dyDescent="0.25">
      <c r="A60" s="55" t="s">
        <v>48</v>
      </c>
      <c r="B60" s="56" t="s">
        <v>147</v>
      </c>
      <c r="C60" s="57">
        <v>23375</v>
      </c>
      <c r="D60" s="58">
        <v>22560718.75</v>
      </c>
      <c r="E60" s="59">
        <f t="shared" si="1"/>
        <v>6.2282643359688169E-3</v>
      </c>
      <c r="F60" s="60" t="s">
        <v>217</v>
      </c>
      <c r="G60" s="64" t="s">
        <v>239</v>
      </c>
      <c r="H60" s="62"/>
      <c r="J60" s="27"/>
      <c r="L60" s="27"/>
    </row>
    <row r="61" spans="1:12" s="26" customFormat="1" ht="24.75" customHeight="1" x14ac:dyDescent="0.25">
      <c r="A61" s="55" t="s">
        <v>402</v>
      </c>
      <c r="B61" s="56" t="s">
        <v>403</v>
      </c>
      <c r="C61" s="57">
        <v>103</v>
      </c>
      <c r="D61" s="58">
        <v>100543.45</v>
      </c>
      <c r="E61" s="59">
        <f t="shared" si="1"/>
        <v>2.7756703622319832E-5</v>
      </c>
      <c r="F61" s="60" t="s">
        <v>217</v>
      </c>
      <c r="G61" s="64" t="s">
        <v>239</v>
      </c>
      <c r="H61" s="62"/>
      <c r="J61" s="27"/>
      <c r="L61" s="27"/>
    </row>
    <row r="62" spans="1:12" s="26" customFormat="1" ht="24.75" customHeight="1" x14ac:dyDescent="0.25">
      <c r="A62" s="55" t="s">
        <v>404</v>
      </c>
      <c r="B62" s="56" t="s">
        <v>405</v>
      </c>
      <c r="C62" s="57">
        <v>3000</v>
      </c>
      <c r="D62" s="58">
        <v>2904390</v>
      </c>
      <c r="E62" s="59">
        <f t="shared" si="1"/>
        <v>8.0180551227981042E-4</v>
      </c>
      <c r="F62" s="60" t="s">
        <v>217</v>
      </c>
      <c r="G62" s="64" t="s">
        <v>239</v>
      </c>
      <c r="H62" s="62"/>
      <c r="J62" s="27"/>
      <c r="L62" s="27"/>
    </row>
    <row r="63" spans="1:12" s="26" customFormat="1" ht="24.75" customHeight="1" x14ac:dyDescent="0.25">
      <c r="A63" s="55" t="s">
        <v>406</v>
      </c>
      <c r="B63" s="56" t="s">
        <v>407</v>
      </c>
      <c r="C63" s="57">
        <v>4400</v>
      </c>
      <c r="D63" s="58">
        <v>4273630.8</v>
      </c>
      <c r="E63" s="59">
        <f t="shared" si="1"/>
        <v>1.1798073719055553E-3</v>
      </c>
      <c r="F63" s="60" t="s">
        <v>217</v>
      </c>
      <c r="G63" s="64" t="s">
        <v>239</v>
      </c>
      <c r="H63" s="62"/>
      <c r="J63" s="27"/>
      <c r="L63" s="27"/>
    </row>
    <row r="64" spans="1:12" s="26" customFormat="1" ht="24.75" customHeight="1" x14ac:dyDescent="0.25">
      <c r="A64" s="55" t="s">
        <v>9</v>
      </c>
      <c r="B64" s="56" t="s">
        <v>148</v>
      </c>
      <c r="C64" s="57">
        <v>25531</v>
      </c>
      <c r="D64" s="58">
        <v>25914898.550000001</v>
      </c>
      <c r="E64" s="59">
        <f t="shared" si="1"/>
        <v>7.1542418571755393E-3</v>
      </c>
      <c r="F64" s="60" t="s">
        <v>218</v>
      </c>
      <c r="G64" s="64" t="s">
        <v>240</v>
      </c>
      <c r="H64" s="62"/>
      <c r="J64" s="27"/>
      <c r="L64" s="27"/>
    </row>
    <row r="65" spans="1:12" s="26" customFormat="1" ht="24.75" customHeight="1" x14ac:dyDescent="0.25">
      <c r="A65" s="63" t="s">
        <v>14</v>
      </c>
      <c r="B65" s="64" t="s">
        <v>191</v>
      </c>
      <c r="C65" s="57">
        <v>1500</v>
      </c>
      <c r="D65" s="58">
        <v>1443045</v>
      </c>
      <c r="E65" s="59">
        <f t="shared" si="1"/>
        <v>3.9837674536402444E-4</v>
      </c>
      <c r="F65" s="65" t="s">
        <v>228</v>
      </c>
      <c r="G65" s="61">
        <v>1052460087008</v>
      </c>
      <c r="H65" s="62"/>
      <c r="J65" s="27"/>
      <c r="L65" s="27"/>
    </row>
    <row r="66" spans="1:12" s="26" customFormat="1" ht="24.75" customHeight="1" x14ac:dyDescent="0.25">
      <c r="A66" s="63" t="s">
        <v>16</v>
      </c>
      <c r="B66" s="64" t="s">
        <v>192</v>
      </c>
      <c r="C66" s="57">
        <v>1490</v>
      </c>
      <c r="D66" s="58">
        <v>1437053.4</v>
      </c>
      <c r="E66" s="59">
        <f t="shared" si="1"/>
        <v>3.9672266381596244E-4</v>
      </c>
      <c r="F66" s="65" t="s">
        <v>228</v>
      </c>
      <c r="G66" s="61">
        <v>1052460087008</v>
      </c>
      <c r="H66" s="62"/>
      <c r="J66" s="27"/>
      <c r="L66" s="27"/>
    </row>
    <row r="67" spans="1:12" s="26" customFormat="1" ht="24.75" customHeight="1" x14ac:dyDescent="0.25">
      <c r="A67" s="63" t="s">
        <v>332</v>
      </c>
      <c r="B67" s="64" t="s">
        <v>333</v>
      </c>
      <c r="C67" s="57">
        <v>9903</v>
      </c>
      <c r="D67" s="58">
        <v>2463767.37</v>
      </c>
      <c r="E67" s="59">
        <f t="shared" si="1"/>
        <v>6.8016425419490192E-4</v>
      </c>
      <c r="F67" s="65" t="s">
        <v>229</v>
      </c>
      <c r="G67" s="64" t="s">
        <v>241</v>
      </c>
      <c r="H67" s="62"/>
      <c r="J67" s="27"/>
      <c r="L67" s="27"/>
    </row>
    <row r="68" spans="1:12" s="26" customFormat="1" ht="24.75" customHeight="1" x14ac:dyDescent="0.25">
      <c r="A68" s="63" t="s">
        <v>66</v>
      </c>
      <c r="B68" s="64" t="s">
        <v>194</v>
      </c>
      <c r="C68" s="57">
        <v>14020</v>
      </c>
      <c r="D68" s="58">
        <v>10135432.24</v>
      </c>
      <c r="E68" s="59">
        <f t="shared" si="1"/>
        <v>2.7980558531638332E-3</v>
      </c>
      <c r="F68" s="65" t="s">
        <v>229</v>
      </c>
      <c r="G68" s="64" t="s">
        <v>241</v>
      </c>
      <c r="H68" s="62"/>
      <c r="J68" s="27"/>
      <c r="L68" s="27"/>
    </row>
    <row r="69" spans="1:12" s="26" customFormat="1" ht="24.75" customHeight="1" x14ac:dyDescent="0.25">
      <c r="A69" s="63" t="s">
        <v>334</v>
      </c>
      <c r="B69" s="64" t="s">
        <v>335</v>
      </c>
      <c r="C69" s="57">
        <v>280</v>
      </c>
      <c r="D69" s="58">
        <v>268408</v>
      </c>
      <c r="E69" s="59">
        <f t="shared" ref="E69:E96" si="2">D69/$D$181</f>
        <v>7.4098524626513436E-5</v>
      </c>
      <c r="F69" s="65" t="s">
        <v>229</v>
      </c>
      <c r="G69" s="64" t="s">
        <v>241</v>
      </c>
      <c r="H69" s="62"/>
      <c r="J69" s="27"/>
      <c r="L69" s="27"/>
    </row>
    <row r="70" spans="1:12" s="26" customFormat="1" ht="24.75" customHeight="1" x14ac:dyDescent="0.25">
      <c r="A70" s="63" t="s">
        <v>73</v>
      </c>
      <c r="B70" s="64" t="s">
        <v>195</v>
      </c>
      <c r="C70" s="57">
        <v>10000</v>
      </c>
      <c r="D70" s="58">
        <v>8995864.3200000003</v>
      </c>
      <c r="E70" s="59">
        <f t="shared" si="2"/>
        <v>2.4834590394186965E-3</v>
      </c>
      <c r="F70" s="65" t="s">
        <v>229</v>
      </c>
      <c r="G70" s="64" t="s">
        <v>241</v>
      </c>
      <c r="H70" s="62"/>
      <c r="J70" s="27"/>
      <c r="L70" s="27"/>
    </row>
    <row r="71" spans="1:12" s="26" customFormat="1" ht="24.75" customHeight="1" x14ac:dyDescent="0.25">
      <c r="A71" s="63" t="s">
        <v>23</v>
      </c>
      <c r="B71" s="64" t="s">
        <v>196</v>
      </c>
      <c r="C71" s="57">
        <v>2197</v>
      </c>
      <c r="D71" s="58">
        <v>1430345.87</v>
      </c>
      <c r="E71" s="59">
        <f t="shared" si="2"/>
        <v>3.9487093779852608E-4</v>
      </c>
      <c r="F71" s="65" t="s">
        <v>229</v>
      </c>
      <c r="G71" s="64" t="s">
        <v>241</v>
      </c>
      <c r="H71" s="62"/>
      <c r="J71" s="27"/>
      <c r="L71" s="27"/>
    </row>
    <row r="72" spans="1:12" s="26" customFormat="1" ht="24.75" customHeight="1" x14ac:dyDescent="0.25">
      <c r="A72" s="63" t="s">
        <v>347</v>
      </c>
      <c r="B72" s="64" t="s">
        <v>348</v>
      </c>
      <c r="C72" s="57">
        <v>4900</v>
      </c>
      <c r="D72" s="58">
        <v>4471010.05</v>
      </c>
      <c r="E72" s="59">
        <f t="shared" si="2"/>
        <v>1.2342972202591355E-3</v>
      </c>
      <c r="F72" s="65" t="s">
        <v>229</v>
      </c>
      <c r="G72" s="64" t="s">
        <v>241</v>
      </c>
      <c r="H72" s="62"/>
      <c r="J72" s="27"/>
      <c r="L72" s="27"/>
    </row>
    <row r="73" spans="1:12" s="26" customFormat="1" ht="24.75" customHeight="1" x14ac:dyDescent="0.25">
      <c r="A73" s="55" t="s">
        <v>10</v>
      </c>
      <c r="B73" s="56" t="s">
        <v>102</v>
      </c>
      <c r="C73" s="57">
        <v>100380</v>
      </c>
      <c r="D73" s="58">
        <v>101018513.8</v>
      </c>
      <c r="E73" s="59">
        <f t="shared" si="2"/>
        <v>2.7887852942323203E-2</v>
      </c>
      <c r="F73" s="60" t="s">
        <v>200</v>
      </c>
      <c r="G73" s="64" t="s">
        <v>246</v>
      </c>
      <c r="H73" s="62"/>
      <c r="J73" s="27"/>
      <c r="L73" s="27"/>
    </row>
    <row r="74" spans="1:12" s="26" customFormat="1" ht="24.75" customHeight="1" x14ac:dyDescent="0.25">
      <c r="A74" s="55" t="s">
        <v>67</v>
      </c>
      <c r="B74" s="56" t="s">
        <v>103</v>
      </c>
      <c r="C74" s="57">
        <v>1032</v>
      </c>
      <c r="D74" s="58">
        <v>1019624.92</v>
      </c>
      <c r="E74" s="59">
        <f t="shared" si="2"/>
        <v>2.8148453937448505E-4</v>
      </c>
      <c r="F74" s="60" t="s">
        <v>200</v>
      </c>
      <c r="G74" s="64" t="s">
        <v>246</v>
      </c>
      <c r="H74" s="62"/>
      <c r="J74" s="27"/>
      <c r="L74" s="27"/>
    </row>
    <row r="75" spans="1:12" s="26" customFormat="1" ht="24.75" customHeight="1" x14ac:dyDescent="0.25">
      <c r="A75" s="55" t="s">
        <v>390</v>
      </c>
      <c r="B75" s="56" t="s">
        <v>391</v>
      </c>
      <c r="C75" s="57">
        <v>32986</v>
      </c>
      <c r="D75" s="58">
        <v>30825161.300000001</v>
      </c>
      <c r="E75" s="59">
        <f t="shared" si="2"/>
        <v>8.509802143394753E-3</v>
      </c>
      <c r="F75" s="60" t="s">
        <v>200</v>
      </c>
      <c r="G75" s="64" t="s">
        <v>246</v>
      </c>
      <c r="H75" s="62"/>
      <c r="J75" s="27"/>
      <c r="L75" s="27"/>
    </row>
    <row r="76" spans="1:12" s="26" customFormat="1" ht="24.75" customHeight="1" x14ac:dyDescent="0.25">
      <c r="A76" s="55" t="s">
        <v>64</v>
      </c>
      <c r="B76" s="56" t="s">
        <v>100</v>
      </c>
      <c r="C76" s="57">
        <v>8343</v>
      </c>
      <c r="D76" s="58">
        <v>8182730.9699999997</v>
      </c>
      <c r="E76" s="59">
        <f t="shared" si="2"/>
        <v>2.2589799569784773E-3</v>
      </c>
      <c r="F76" s="60" t="s">
        <v>200</v>
      </c>
      <c r="G76" s="64" t="s">
        <v>246</v>
      </c>
      <c r="H76" s="62"/>
      <c r="J76" s="27"/>
      <c r="L76" s="27"/>
    </row>
    <row r="77" spans="1:12" s="26" customFormat="1" ht="24.75" customHeight="1" x14ac:dyDescent="0.25">
      <c r="A77" s="55" t="s">
        <v>269</v>
      </c>
      <c r="B77" s="56" t="s">
        <v>101</v>
      </c>
      <c r="C77" s="57">
        <v>30803</v>
      </c>
      <c r="D77" s="58">
        <v>29545507.739999998</v>
      </c>
      <c r="E77" s="59">
        <f t="shared" si="2"/>
        <v>8.1565323420882876E-3</v>
      </c>
      <c r="F77" s="60" t="s">
        <v>200</v>
      </c>
      <c r="G77" s="64" t="s">
        <v>246</v>
      </c>
      <c r="H77" s="62"/>
      <c r="J77" s="27"/>
      <c r="L77" s="27"/>
    </row>
    <row r="78" spans="1:12" s="26" customFormat="1" ht="24.75" customHeight="1" x14ac:dyDescent="0.25">
      <c r="A78" s="55" t="s">
        <v>62</v>
      </c>
      <c r="B78" s="56" t="s">
        <v>104</v>
      </c>
      <c r="C78" s="57">
        <v>48420</v>
      </c>
      <c r="D78" s="58">
        <v>48129194.960000001</v>
      </c>
      <c r="E78" s="59">
        <f t="shared" si="2"/>
        <v>1.3286870503106563E-2</v>
      </c>
      <c r="F78" s="60" t="s">
        <v>200</v>
      </c>
      <c r="G78" s="64" t="s">
        <v>246</v>
      </c>
      <c r="H78" s="62"/>
      <c r="J78" s="27"/>
      <c r="L78" s="27"/>
    </row>
    <row r="79" spans="1:12" s="26" customFormat="1" ht="24.75" customHeight="1" x14ac:dyDescent="0.25">
      <c r="A79" s="55" t="s">
        <v>379</v>
      </c>
      <c r="B79" s="56" t="s">
        <v>380</v>
      </c>
      <c r="C79" s="57">
        <v>46268</v>
      </c>
      <c r="D79" s="58">
        <v>41046613.359999999</v>
      </c>
      <c r="E79" s="59">
        <f t="shared" si="2"/>
        <v>1.1331605208827365E-2</v>
      </c>
      <c r="F79" s="60" t="s">
        <v>200</v>
      </c>
      <c r="G79" s="64" t="s">
        <v>246</v>
      </c>
      <c r="H79" s="62"/>
      <c r="J79" s="27"/>
      <c r="L79" s="27"/>
    </row>
    <row r="80" spans="1:12" s="26" customFormat="1" ht="24.75" customHeight="1" x14ac:dyDescent="0.25">
      <c r="A80" s="55" t="s">
        <v>29</v>
      </c>
      <c r="B80" s="56" t="s">
        <v>105</v>
      </c>
      <c r="C80" s="57">
        <v>21230</v>
      </c>
      <c r="D80" s="58">
        <v>20515109.059999999</v>
      </c>
      <c r="E80" s="59">
        <f t="shared" si="2"/>
        <v>5.6635395140905587E-3</v>
      </c>
      <c r="F80" s="60" t="s">
        <v>200</v>
      </c>
      <c r="G80" s="64" t="s">
        <v>246</v>
      </c>
      <c r="H80" s="62"/>
      <c r="J80" s="27"/>
      <c r="L80" s="27"/>
    </row>
    <row r="81" spans="1:12" s="26" customFormat="1" ht="24.75" customHeight="1" x14ac:dyDescent="0.25">
      <c r="A81" s="55" t="s">
        <v>68</v>
      </c>
      <c r="B81" s="56" t="s">
        <v>106</v>
      </c>
      <c r="C81" s="57">
        <v>24367</v>
      </c>
      <c r="D81" s="58">
        <v>22893847.399999999</v>
      </c>
      <c r="E81" s="59">
        <f t="shared" si="2"/>
        <v>6.3202300801933637E-3</v>
      </c>
      <c r="F81" s="60" t="s">
        <v>200</v>
      </c>
      <c r="G81" s="64" t="s">
        <v>246</v>
      </c>
      <c r="H81" s="62"/>
      <c r="J81" s="27"/>
      <c r="L81" s="27"/>
    </row>
    <row r="82" spans="1:12" s="26" customFormat="1" ht="24.75" customHeight="1" x14ac:dyDescent="0.25">
      <c r="A82" s="55" t="s">
        <v>49</v>
      </c>
      <c r="B82" s="56" t="s">
        <v>107</v>
      </c>
      <c r="C82" s="57">
        <v>14960</v>
      </c>
      <c r="D82" s="58">
        <v>14324200</v>
      </c>
      <c r="E82" s="59">
        <f t="shared" si="2"/>
        <v>3.9544353612973671E-3</v>
      </c>
      <c r="F82" s="60" t="s">
        <v>200</v>
      </c>
      <c r="G82" s="64" t="s">
        <v>246</v>
      </c>
      <c r="H82" s="62"/>
      <c r="J82" s="27"/>
      <c r="L82" s="27"/>
    </row>
    <row r="83" spans="1:12" s="26" customFormat="1" ht="24.75" customHeight="1" x14ac:dyDescent="0.25">
      <c r="A83" s="55" t="s">
        <v>61</v>
      </c>
      <c r="B83" s="56" t="s">
        <v>108</v>
      </c>
      <c r="C83" s="57">
        <v>30734</v>
      </c>
      <c r="D83" s="58">
        <v>29565330.379999999</v>
      </c>
      <c r="E83" s="59">
        <f t="shared" si="2"/>
        <v>8.162004713918496E-3</v>
      </c>
      <c r="F83" s="60" t="s">
        <v>200</v>
      </c>
      <c r="G83" s="64" t="s">
        <v>246</v>
      </c>
      <c r="H83" s="62"/>
      <c r="J83" s="27"/>
      <c r="L83" s="27"/>
    </row>
    <row r="84" spans="1:12" s="26" customFormat="1" ht="24.75" customHeight="1" x14ac:dyDescent="0.25">
      <c r="A84" s="55" t="s">
        <v>381</v>
      </c>
      <c r="B84" s="56" t="s">
        <v>382</v>
      </c>
      <c r="C84" s="57">
        <v>12303</v>
      </c>
      <c r="D84" s="58">
        <v>9447227.6400000006</v>
      </c>
      <c r="E84" s="59">
        <f t="shared" si="2"/>
        <v>2.6080654449003697E-3</v>
      </c>
      <c r="F84" s="60" t="s">
        <v>200</v>
      </c>
      <c r="G84" s="64" t="s">
        <v>246</v>
      </c>
      <c r="H84" s="62"/>
      <c r="J84" s="27"/>
      <c r="L84" s="27"/>
    </row>
    <row r="85" spans="1:12" s="26" customFormat="1" ht="24.75" customHeight="1" x14ac:dyDescent="0.25">
      <c r="A85" s="55" t="s">
        <v>45</v>
      </c>
      <c r="B85" s="56" t="s">
        <v>109</v>
      </c>
      <c r="C85" s="57">
        <v>47140</v>
      </c>
      <c r="D85" s="58">
        <v>45066480.030000001</v>
      </c>
      <c r="E85" s="59">
        <f t="shared" si="2"/>
        <v>1.2441356741726145E-2</v>
      </c>
      <c r="F85" s="60" t="s">
        <v>200</v>
      </c>
      <c r="G85" s="64" t="s">
        <v>246</v>
      </c>
      <c r="H85" s="62"/>
      <c r="J85" s="27"/>
      <c r="L85" s="27"/>
    </row>
    <row r="86" spans="1:12" s="26" customFormat="1" ht="24.75" customHeight="1" x14ac:dyDescent="0.25">
      <c r="A86" s="55" t="s">
        <v>47</v>
      </c>
      <c r="B86" s="56" t="s">
        <v>110</v>
      </c>
      <c r="C86" s="57">
        <v>179558</v>
      </c>
      <c r="D86" s="58">
        <v>155156809.16</v>
      </c>
      <c r="E86" s="59">
        <f t="shared" si="2"/>
        <v>4.2833636272069028E-2</v>
      </c>
      <c r="F86" s="60" t="s">
        <v>200</v>
      </c>
      <c r="G86" s="64" t="s">
        <v>246</v>
      </c>
      <c r="H86" s="62"/>
      <c r="J86" s="27"/>
      <c r="L86" s="27"/>
    </row>
    <row r="87" spans="1:12" s="26" customFormat="1" ht="24.75" customHeight="1" x14ac:dyDescent="0.25">
      <c r="A87" s="55" t="s">
        <v>271</v>
      </c>
      <c r="B87" s="56" t="s">
        <v>270</v>
      </c>
      <c r="C87" s="57">
        <v>55755</v>
      </c>
      <c r="D87" s="58">
        <v>48687985.170000002</v>
      </c>
      <c r="E87" s="59">
        <f t="shared" si="2"/>
        <v>1.3441133901130241E-2</v>
      </c>
      <c r="F87" s="60" t="s">
        <v>200</v>
      </c>
      <c r="G87" s="64" t="s">
        <v>246</v>
      </c>
      <c r="H87" s="62"/>
      <c r="J87" s="27"/>
      <c r="L87" s="27"/>
    </row>
    <row r="88" spans="1:12" s="26" customFormat="1" ht="24.75" customHeight="1" x14ac:dyDescent="0.25">
      <c r="A88" s="55" t="s">
        <v>392</v>
      </c>
      <c r="B88" s="56" t="s">
        <v>393</v>
      </c>
      <c r="C88" s="57">
        <v>26937</v>
      </c>
      <c r="D88" s="58">
        <v>21341593.780000001</v>
      </c>
      <c r="E88" s="59">
        <f t="shared" si="2"/>
        <v>5.8917044658742508E-3</v>
      </c>
      <c r="F88" s="60" t="s">
        <v>200</v>
      </c>
      <c r="G88" s="64" t="s">
        <v>246</v>
      </c>
      <c r="H88" s="62"/>
      <c r="J88" s="27"/>
      <c r="L88" s="27"/>
    </row>
    <row r="89" spans="1:12" s="26" customFormat="1" ht="24.75" customHeight="1" x14ac:dyDescent="0.25">
      <c r="A89" s="55" t="s">
        <v>394</v>
      </c>
      <c r="B89" s="56" t="s">
        <v>389</v>
      </c>
      <c r="C89" s="57">
        <v>22775</v>
      </c>
      <c r="D89" s="58">
        <v>19402099</v>
      </c>
      <c r="E89" s="59">
        <f t="shared" si="2"/>
        <v>5.3562744424814146E-3</v>
      </c>
      <c r="F89" s="60" t="s">
        <v>200</v>
      </c>
      <c r="G89" s="64" t="s">
        <v>246</v>
      </c>
      <c r="H89" s="62"/>
      <c r="J89" s="27"/>
      <c r="L89" s="27"/>
    </row>
    <row r="90" spans="1:12" s="26" customFormat="1" ht="24.75" customHeight="1" x14ac:dyDescent="0.25">
      <c r="A90" s="55" t="s">
        <v>416</v>
      </c>
      <c r="B90" s="56" t="s">
        <v>417</v>
      </c>
      <c r="C90" s="57">
        <v>14803</v>
      </c>
      <c r="D90" s="58">
        <v>12898446.02</v>
      </c>
      <c r="E90" s="59">
        <f t="shared" si="2"/>
        <v>3.5608320916542136E-3</v>
      </c>
      <c r="F90" s="60" t="s">
        <v>200</v>
      </c>
      <c r="G90" s="64" t="s">
        <v>246</v>
      </c>
      <c r="H90" s="62"/>
      <c r="J90" s="27"/>
      <c r="L90" s="27"/>
    </row>
    <row r="91" spans="1:12" s="26" customFormat="1" ht="24.75" customHeight="1" x14ac:dyDescent="0.25">
      <c r="A91" s="55" t="s">
        <v>22</v>
      </c>
      <c r="B91" s="56" t="s">
        <v>111</v>
      </c>
      <c r="C91" s="57">
        <v>159500</v>
      </c>
      <c r="D91" s="58">
        <v>160796735</v>
      </c>
      <c r="E91" s="59">
        <f t="shared" si="2"/>
        <v>4.4390632277206542E-2</v>
      </c>
      <c r="F91" s="60" t="s">
        <v>200</v>
      </c>
      <c r="G91" s="64" t="s">
        <v>246</v>
      </c>
      <c r="H91" s="62"/>
      <c r="J91" s="27"/>
      <c r="L91" s="27"/>
    </row>
    <row r="92" spans="1:12" s="26" customFormat="1" ht="24.75" customHeight="1" x14ac:dyDescent="0.25">
      <c r="A92" s="55" t="s">
        <v>5</v>
      </c>
      <c r="B92" s="56" t="s">
        <v>112</v>
      </c>
      <c r="C92" s="57">
        <v>345829</v>
      </c>
      <c r="D92" s="58">
        <v>360554057.13999999</v>
      </c>
      <c r="E92" s="59">
        <f t="shared" si="2"/>
        <v>9.9536987281219708E-2</v>
      </c>
      <c r="F92" s="60" t="s">
        <v>200</v>
      </c>
      <c r="G92" s="64" t="s">
        <v>246</v>
      </c>
      <c r="H92" s="62"/>
      <c r="J92" s="27"/>
      <c r="L92" s="27"/>
    </row>
    <row r="93" spans="1:12" s="26" customFormat="1" ht="24.75" customHeight="1" x14ac:dyDescent="0.25">
      <c r="A93" s="55" t="s">
        <v>387</v>
      </c>
      <c r="B93" s="56" t="s">
        <v>383</v>
      </c>
      <c r="C93" s="57">
        <v>1600</v>
      </c>
      <c r="D93" s="58">
        <v>2469491.71</v>
      </c>
      <c r="E93" s="59">
        <f t="shared" si="2"/>
        <v>6.8174455414296803E-4</v>
      </c>
      <c r="F93" s="60" t="s">
        <v>200</v>
      </c>
      <c r="G93" s="64" t="s">
        <v>246</v>
      </c>
      <c r="H93" s="62"/>
      <c r="J93" s="27"/>
      <c r="L93" s="27"/>
    </row>
    <row r="94" spans="1:12" s="26" customFormat="1" ht="24.75" customHeight="1" x14ac:dyDescent="0.25">
      <c r="A94" s="55" t="s">
        <v>386</v>
      </c>
      <c r="B94" s="56" t="s">
        <v>384</v>
      </c>
      <c r="C94" s="57">
        <v>17880</v>
      </c>
      <c r="D94" s="58">
        <v>24593730.449999999</v>
      </c>
      <c r="E94" s="59">
        <f t="shared" si="2"/>
        <v>6.7895112716728195E-3</v>
      </c>
      <c r="F94" s="60" t="s">
        <v>200</v>
      </c>
      <c r="G94" s="64" t="s">
        <v>246</v>
      </c>
      <c r="H94" s="62"/>
      <c r="J94" s="27"/>
      <c r="L94" s="27"/>
    </row>
    <row r="95" spans="1:12" s="26" customFormat="1" ht="24.75" customHeight="1" x14ac:dyDescent="0.25">
      <c r="A95" s="55" t="s">
        <v>43</v>
      </c>
      <c r="B95" s="56" t="s">
        <v>97</v>
      </c>
      <c r="C95" s="57">
        <v>12610</v>
      </c>
      <c r="D95" s="58">
        <v>3440008</v>
      </c>
      <c r="E95" s="59">
        <f t="shared" si="2"/>
        <v>9.4967183356458533E-4</v>
      </c>
      <c r="F95" s="60" t="s">
        <v>276</v>
      </c>
      <c r="G95" s="64" t="s">
        <v>242</v>
      </c>
      <c r="H95" s="62"/>
      <c r="J95" s="27"/>
      <c r="L95" s="27"/>
    </row>
    <row r="96" spans="1:12" s="26" customFormat="1" ht="24.75" customHeight="1" x14ac:dyDescent="0.25">
      <c r="A96" s="55" t="s">
        <v>21</v>
      </c>
      <c r="B96" s="56" t="s">
        <v>149</v>
      </c>
      <c r="C96" s="57">
        <v>2166</v>
      </c>
      <c r="D96" s="58">
        <v>2175638.44</v>
      </c>
      <c r="E96" s="59">
        <f t="shared" si="2"/>
        <v>6.0062143648747157E-4</v>
      </c>
      <c r="F96" s="60" t="s">
        <v>276</v>
      </c>
      <c r="G96" s="64" t="s">
        <v>242</v>
      </c>
      <c r="H96" s="62"/>
      <c r="J96" s="27"/>
      <c r="L96" s="27"/>
    </row>
    <row r="97" spans="1:12" s="26" customFormat="1" ht="24.75" customHeight="1" x14ac:dyDescent="0.25">
      <c r="A97" s="55" t="s">
        <v>27</v>
      </c>
      <c r="B97" s="56" t="s">
        <v>150</v>
      </c>
      <c r="C97" s="57">
        <v>2749</v>
      </c>
      <c r="D97" s="58">
        <v>2563442.5</v>
      </c>
      <c r="E97" s="59">
        <f t="shared" ref="E97:E128" si="3">D97/$D$181</f>
        <v>7.0768124353559191E-4</v>
      </c>
      <c r="F97" s="60" t="s">
        <v>276</v>
      </c>
      <c r="G97" s="64" t="s">
        <v>242</v>
      </c>
      <c r="H97" s="62"/>
      <c r="J97" s="27"/>
      <c r="L97" s="27"/>
    </row>
    <row r="98" spans="1:12" s="26" customFormat="1" ht="24.75" customHeight="1" x14ac:dyDescent="0.25">
      <c r="A98" s="55" t="s">
        <v>18</v>
      </c>
      <c r="B98" s="56" t="s">
        <v>151</v>
      </c>
      <c r="C98" s="57">
        <v>9484</v>
      </c>
      <c r="D98" s="58">
        <v>9517857.8800000008</v>
      </c>
      <c r="E98" s="59">
        <f t="shared" si="3"/>
        <v>2.6275641058121778E-3</v>
      </c>
      <c r="F98" s="60" t="s">
        <v>276</v>
      </c>
      <c r="G98" s="64" t="s">
        <v>242</v>
      </c>
      <c r="H98" s="62"/>
      <c r="J98" s="27"/>
      <c r="L98" s="27"/>
    </row>
    <row r="99" spans="1:12" s="26" customFormat="1" ht="24.75" customHeight="1" x14ac:dyDescent="0.25">
      <c r="A99" s="55" t="s">
        <v>336</v>
      </c>
      <c r="B99" s="56" t="s">
        <v>337</v>
      </c>
      <c r="C99" s="57">
        <v>9627</v>
      </c>
      <c r="D99" s="58">
        <v>9111787.6600000001</v>
      </c>
      <c r="E99" s="59">
        <f t="shared" si="3"/>
        <v>2.5154616193111649E-3</v>
      </c>
      <c r="F99" s="60" t="s">
        <v>276</v>
      </c>
      <c r="G99" s="64" t="s">
        <v>242</v>
      </c>
      <c r="H99" s="62"/>
      <c r="J99" s="27"/>
      <c r="L99" s="27"/>
    </row>
    <row r="100" spans="1:12" s="26" customFormat="1" ht="24.75" customHeight="1" x14ac:dyDescent="0.25">
      <c r="A100" s="55" t="s">
        <v>41</v>
      </c>
      <c r="B100" s="56" t="s">
        <v>152</v>
      </c>
      <c r="C100" s="57">
        <v>33565</v>
      </c>
      <c r="D100" s="58">
        <v>33003834.949999999</v>
      </c>
      <c r="E100" s="59">
        <f t="shared" si="3"/>
        <v>9.1112615004469294E-3</v>
      </c>
      <c r="F100" s="60" t="s">
        <v>276</v>
      </c>
      <c r="G100" s="64" t="s">
        <v>242</v>
      </c>
      <c r="H100" s="62"/>
      <c r="J100" s="27"/>
      <c r="L100" s="27"/>
    </row>
    <row r="101" spans="1:12" s="26" customFormat="1" ht="24.75" customHeight="1" x14ac:dyDescent="0.25">
      <c r="A101" s="55" t="s">
        <v>326</v>
      </c>
      <c r="B101" s="56" t="s">
        <v>327</v>
      </c>
      <c r="C101" s="57">
        <v>5419</v>
      </c>
      <c r="D101" s="58">
        <v>5247326.08</v>
      </c>
      <c r="E101" s="59">
        <f t="shared" si="3"/>
        <v>1.448612264769404E-3</v>
      </c>
      <c r="F101" s="60" t="s">
        <v>276</v>
      </c>
      <c r="G101" s="64" t="s">
        <v>242</v>
      </c>
      <c r="H101" s="62"/>
      <c r="J101" s="27"/>
      <c r="L101" s="27"/>
    </row>
    <row r="102" spans="1:12" s="26" customFormat="1" ht="24.75" customHeight="1" x14ac:dyDescent="0.25">
      <c r="A102" s="55" t="s">
        <v>415</v>
      </c>
      <c r="B102" s="73" t="s">
        <v>414</v>
      </c>
      <c r="C102" s="57">
        <v>12495</v>
      </c>
      <c r="D102" s="58">
        <v>12599583.15</v>
      </c>
      <c r="E102" s="59">
        <f t="shared" si="3"/>
        <v>3.478325990000591E-3</v>
      </c>
      <c r="F102" s="60" t="s">
        <v>276</v>
      </c>
      <c r="G102" s="64" t="s">
        <v>242</v>
      </c>
      <c r="H102" s="62"/>
      <c r="J102" s="27"/>
      <c r="L102" s="27"/>
    </row>
    <row r="103" spans="1:12" s="26" customFormat="1" ht="24.75" customHeight="1" x14ac:dyDescent="0.25">
      <c r="A103" s="55" t="s">
        <v>408</v>
      </c>
      <c r="B103" s="56" t="s">
        <v>409</v>
      </c>
      <c r="C103" s="57">
        <v>2054</v>
      </c>
      <c r="D103" s="58">
        <v>2024484.02</v>
      </c>
      <c r="E103" s="59">
        <f t="shared" si="3"/>
        <v>5.5889272678889194E-4</v>
      </c>
      <c r="F103" s="60" t="s">
        <v>276</v>
      </c>
      <c r="G103" s="64" t="s">
        <v>242</v>
      </c>
      <c r="H103" s="62"/>
      <c r="J103" s="27"/>
      <c r="L103" s="27"/>
    </row>
    <row r="104" spans="1:12" s="26" customFormat="1" ht="24.75" customHeight="1" x14ac:dyDescent="0.25">
      <c r="A104" s="55" t="s">
        <v>323</v>
      </c>
      <c r="B104" s="56" t="s">
        <v>310</v>
      </c>
      <c r="C104" s="57">
        <v>5000</v>
      </c>
      <c r="D104" s="58">
        <v>1132500</v>
      </c>
      <c r="E104" s="59">
        <f t="shared" si="3"/>
        <v>3.1264559603114085E-4</v>
      </c>
      <c r="F104" s="60" t="s">
        <v>311</v>
      </c>
      <c r="G104" s="61">
        <v>1024800823123</v>
      </c>
      <c r="H104" s="62"/>
      <c r="J104" s="27"/>
      <c r="L104" s="27"/>
    </row>
    <row r="105" spans="1:12" s="26" customFormat="1" ht="24.75" customHeight="1" x14ac:dyDescent="0.25">
      <c r="A105" s="55" t="s">
        <v>260</v>
      </c>
      <c r="B105" s="56" t="s">
        <v>259</v>
      </c>
      <c r="C105" s="57">
        <v>1480</v>
      </c>
      <c r="D105" s="58">
        <v>2209344</v>
      </c>
      <c r="E105" s="59">
        <f t="shared" si="3"/>
        <v>6.0992642094289176E-4</v>
      </c>
      <c r="F105" s="60" t="s">
        <v>258</v>
      </c>
      <c r="G105" s="61">
        <v>1026303117642</v>
      </c>
      <c r="H105" s="62"/>
      <c r="J105" s="27"/>
      <c r="L105" s="27"/>
    </row>
    <row r="106" spans="1:12" s="26" customFormat="1" ht="24.75" customHeight="1" x14ac:dyDescent="0.25">
      <c r="A106" s="55" t="s">
        <v>28</v>
      </c>
      <c r="B106" s="56" t="s">
        <v>142</v>
      </c>
      <c r="C106" s="57">
        <v>3721</v>
      </c>
      <c r="D106" s="58">
        <v>3562559.82</v>
      </c>
      <c r="E106" s="59">
        <f t="shared" si="3"/>
        <v>9.8350431639778716E-4</v>
      </c>
      <c r="F106" s="60" t="s">
        <v>214</v>
      </c>
      <c r="G106" s="61">
        <v>1052600002180</v>
      </c>
      <c r="H106" s="62"/>
      <c r="J106" s="27"/>
      <c r="L106" s="27"/>
    </row>
    <row r="107" spans="1:12" s="26" customFormat="1" ht="24.75" customHeight="1" x14ac:dyDescent="0.25">
      <c r="A107" s="55" t="s">
        <v>263</v>
      </c>
      <c r="B107" s="56" t="s">
        <v>262</v>
      </c>
      <c r="C107" s="57">
        <v>60</v>
      </c>
      <c r="D107" s="58">
        <v>773640</v>
      </c>
      <c r="E107" s="59">
        <f t="shared" si="3"/>
        <v>2.135762816013526E-4</v>
      </c>
      <c r="F107" s="60" t="s">
        <v>261</v>
      </c>
      <c r="G107" s="61">
        <v>1068400002990</v>
      </c>
      <c r="H107" s="62"/>
      <c r="J107" s="27"/>
      <c r="L107" s="27"/>
    </row>
    <row r="108" spans="1:12" s="26" customFormat="1" ht="24.75" customHeight="1" x14ac:dyDescent="0.25">
      <c r="A108" s="55" t="s">
        <v>299</v>
      </c>
      <c r="B108" s="56" t="s">
        <v>298</v>
      </c>
      <c r="C108" s="57">
        <v>4000</v>
      </c>
      <c r="D108" s="58">
        <v>3841160</v>
      </c>
      <c r="E108" s="59">
        <f t="shared" si="3"/>
        <v>1.0604165630472204E-3</v>
      </c>
      <c r="F108" s="60" t="s">
        <v>261</v>
      </c>
      <c r="G108" s="61">
        <v>1068400002990</v>
      </c>
      <c r="H108" s="62"/>
      <c r="J108" s="27"/>
      <c r="L108" s="27"/>
    </row>
    <row r="109" spans="1:12" s="26" customFormat="1" ht="24.75" customHeight="1" x14ac:dyDescent="0.25">
      <c r="A109" s="55" t="s">
        <v>32</v>
      </c>
      <c r="B109" s="56" t="s">
        <v>120</v>
      </c>
      <c r="C109" s="57">
        <v>8000</v>
      </c>
      <c r="D109" s="58">
        <v>7242137.2800000003</v>
      </c>
      <c r="E109" s="59">
        <f t="shared" si="3"/>
        <v>1.9993133125341682E-3</v>
      </c>
      <c r="F109" s="60" t="s">
        <v>279</v>
      </c>
      <c r="G109" s="61">
        <v>1197746000000</v>
      </c>
      <c r="H109" s="62"/>
      <c r="J109" s="27"/>
      <c r="L109" s="27"/>
    </row>
    <row r="110" spans="1:12" s="26" customFormat="1" ht="24.75" customHeight="1" x14ac:dyDescent="0.25">
      <c r="A110" s="55" t="s">
        <v>418</v>
      </c>
      <c r="B110" s="56" t="s">
        <v>419</v>
      </c>
      <c r="C110" s="57">
        <v>18220</v>
      </c>
      <c r="D110" s="58">
        <v>18599662.800000001</v>
      </c>
      <c r="E110" s="59">
        <f t="shared" si="3"/>
        <v>5.1347484874916015E-3</v>
      </c>
      <c r="F110" s="60" t="s">
        <v>279</v>
      </c>
      <c r="G110" s="61">
        <v>1197746000000</v>
      </c>
      <c r="H110" s="62"/>
      <c r="J110" s="27"/>
      <c r="L110" s="27"/>
    </row>
    <row r="111" spans="1:12" s="26" customFormat="1" ht="24.75" customHeight="1" x14ac:dyDescent="0.25">
      <c r="A111" s="55" t="s">
        <v>420</v>
      </c>
      <c r="B111" s="56" t="s">
        <v>421</v>
      </c>
      <c r="C111" s="57">
        <v>50000</v>
      </c>
      <c r="D111" s="58">
        <v>51312000</v>
      </c>
      <c r="E111" s="59">
        <f t="shared" si="3"/>
        <v>1.416553715103744E-2</v>
      </c>
      <c r="F111" s="60" t="s">
        <v>279</v>
      </c>
      <c r="G111" s="61">
        <v>1197746000000</v>
      </c>
      <c r="H111" s="62"/>
      <c r="J111" s="27"/>
      <c r="L111" s="27"/>
    </row>
    <row r="112" spans="1:12" s="26" customFormat="1" ht="24.75" customHeight="1" x14ac:dyDescent="0.25">
      <c r="A112" s="63" t="s">
        <v>308</v>
      </c>
      <c r="B112" s="64" t="s">
        <v>307</v>
      </c>
      <c r="C112" s="57">
        <v>20980</v>
      </c>
      <c r="D112" s="58">
        <v>19989534.199999999</v>
      </c>
      <c r="E112" s="59">
        <f t="shared" si="3"/>
        <v>5.5184457698400661E-3</v>
      </c>
      <c r="F112" s="65" t="s">
        <v>231</v>
      </c>
      <c r="G112" s="61">
        <v>1027700505348</v>
      </c>
      <c r="H112" s="62"/>
      <c r="J112" s="27"/>
      <c r="L112" s="27"/>
    </row>
    <row r="113" spans="1:12" s="26" customFormat="1" ht="24.75" customHeight="1" x14ac:dyDescent="0.25">
      <c r="A113" s="63" t="s">
        <v>351</v>
      </c>
      <c r="B113" s="72" t="s">
        <v>352</v>
      </c>
      <c r="C113" s="57">
        <v>27911</v>
      </c>
      <c r="D113" s="58">
        <v>25064357.109999999</v>
      </c>
      <c r="E113" s="59">
        <f t="shared" si="3"/>
        <v>6.9194356448506076E-3</v>
      </c>
      <c r="F113" s="65" t="s">
        <v>231</v>
      </c>
      <c r="G113" s="61">
        <v>1027700505348</v>
      </c>
      <c r="H113" s="62"/>
      <c r="J113" s="27"/>
      <c r="L113" s="27"/>
    </row>
    <row r="114" spans="1:12" s="26" customFormat="1" ht="24.75" customHeight="1" x14ac:dyDescent="0.25">
      <c r="A114" s="63" t="s">
        <v>17</v>
      </c>
      <c r="B114" s="64" t="s">
        <v>197</v>
      </c>
      <c r="C114" s="57">
        <v>560</v>
      </c>
      <c r="D114" s="58">
        <v>385985.34</v>
      </c>
      <c r="E114" s="59">
        <f t="shared" si="3"/>
        <v>1.0655771892590072E-4</v>
      </c>
      <c r="F114" s="65" t="s">
        <v>230</v>
      </c>
      <c r="G114" s="61">
        <v>1028600512181</v>
      </c>
      <c r="H114" s="62"/>
      <c r="J114" s="27"/>
      <c r="L114" s="27"/>
    </row>
    <row r="115" spans="1:12" s="26" customFormat="1" ht="24.75" customHeight="1" x14ac:dyDescent="0.25">
      <c r="A115" s="55" t="s">
        <v>356</v>
      </c>
      <c r="B115" s="56" t="s">
        <v>357</v>
      </c>
      <c r="C115" s="57">
        <v>9000</v>
      </c>
      <c r="D115" s="58">
        <v>9018270</v>
      </c>
      <c r="E115" s="59">
        <f t="shared" si="3"/>
        <v>2.4896445027106019E-3</v>
      </c>
      <c r="F115" s="60" t="s">
        <v>281</v>
      </c>
      <c r="G115" s="64" t="s">
        <v>243</v>
      </c>
      <c r="H115" s="62"/>
      <c r="J115" s="27"/>
      <c r="L115" s="27"/>
    </row>
    <row r="116" spans="1:12" s="26" customFormat="1" ht="24.75" customHeight="1" x14ac:dyDescent="0.25">
      <c r="A116" s="55" t="s">
        <v>54</v>
      </c>
      <c r="B116" s="56" t="s">
        <v>137</v>
      </c>
      <c r="C116" s="57">
        <v>30550</v>
      </c>
      <c r="D116" s="58">
        <v>30360169.300000001</v>
      </c>
      <c r="E116" s="59">
        <f t="shared" si="3"/>
        <v>8.3814333124987601E-3</v>
      </c>
      <c r="F116" s="60" t="s">
        <v>281</v>
      </c>
      <c r="G116" s="64" t="s">
        <v>243</v>
      </c>
      <c r="H116" s="62"/>
      <c r="J116" s="27"/>
      <c r="L116" s="27"/>
    </row>
    <row r="117" spans="1:12" s="26" customFormat="1" ht="24.75" customHeight="1" x14ac:dyDescent="0.25">
      <c r="A117" s="55" t="s">
        <v>38</v>
      </c>
      <c r="B117" s="56" t="s">
        <v>180</v>
      </c>
      <c r="C117" s="57">
        <v>11000</v>
      </c>
      <c r="D117" s="58">
        <v>11338547.33</v>
      </c>
      <c r="E117" s="59">
        <f t="shared" si="3"/>
        <v>3.1301959276954974E-3</v>
      </c>
      <c r="F117" s="60" t="s">
        <v>281</v>
      </c>
      <c r="G117" s="64" t="s">
        <v>243</v>
      </c>
      <c r="H117" s="62"/>
      <c r="J117" s="27"/>
      <c r="L117" s="27"/>
    </row>
    <row r="118" spans="1:12" s="26" customFormat="1" ht="24.75" customHeight="1" x14ac:dyDescent="0.25">
      <c r="A118" s="55" t="s">
        <v>59</v>
      </c>
      <c r="B118" s="56" t="s">
        <v>181</v>
      </c>
      <c r="C118" s="57">
        <v>32495</v>
      </c>
      <c r="D118" s="58">
        <v>30945638.399999999</v>
      </c>
      <c r="E118" s="59">
        <f t="shared" si="3"/>
        <v>8.5430618650173592E-3</v>
      </c>
      <c r="F118" s="60" t="s">
        <v>281</v>
      </c>
      <c r="G118" s="64" t="s">
        <v>243</v>
      </c>
      <c r="H118" s="62"/>
      <c r="J118" s="27"/>
      <c r="L118" s="27"/>
    </row>
    <row r="119" spans="1:12" s="26" customFormat="1" ht="24.75" customHeight="1" x14ac:dyDescent="0.25">
      <c r="A119" s="55" t="s">
        <v>6</v>
      </c>
      <c r="B119" s="56" t="s">
        <v>182</v>
      </c>
      <c r="C119" s="57">
        <v>435</v>
      </c>
      <c r="D119" s="58">
        <v>419461.8</v>
      </c>
      <c r="E119" s="59">
        <f t="shared" si="3"/>
        <v>1.1579945648856088E-4</v>
      </c>
      <c r="F119" s="60" t="s">
        <v>281</v>
      </c>
      <c r="G119" s="64" t="s">
        <v>243</v>
      </c>
      <c r="H119" s="62"/>
      <c r="J119" s="27"/>
      <c r="L119" s="27"/>
    </row>
    <row r="120" spans="1:12" s="26" customFormat="1" ht="24.75" customHeight="1" x14ac:dyDescent="0.25">
      <c r="A120" s="55" t="s">
        <v>292</v>
      </c>
      <c r="B120" s="56" t="s">
        <v>173</v>
      </c>
      <c r="C120" s="71">
        <v>42699</v>
      </c>
      <c r="D120" s="58">
        <v>43114589.369999997</v>
      </c>
      <c r="E120" s="59">
        <f t="shared" si="3"/>
        <v>1.190250462801019E-2</v>
      </c>
      <c r="F120" s="60" t="s">
        <v>224</v>
      </c>
      <c r="G120" s="61">
        <v>1027739460737</v>
      </c>
      <c r="H120" s="62"/>
      <c r="J120" s="27"/>
      <c r="L120" s="27"/>
    </row>
    <row r="121" spans="1:12" s="26" customFormat="1" ht="24.75" customHeight="1" x14ac:dyDescent="0.25">
      <c r="A121" s="55" t="s">
        <v>293</v>
      </c>
      <c r="B121" s="56" t="s">
        <v>294</v>
      </c>
      <c r="C121" s="71">
        <v>17415</v>
      </c>
      <c r="D121" s="58">
        <v>17076626.550000001</v>
      </c>
      <c r="E121" s="59">
        <f t="shared" si="3"/>
        <v>4.7142888175946626E-3</v>
      </c>
      <c r="F121" s="60" t="s">
        <v>224</v>
      </c>
      <c r="G121" s="61">
        <v>1027739460737</v>
      </c>
      <c r="H121" s="62"/>
      <c r="J121" s="27"/>
      <c r="L121" s="27"/>
    </row>
    <row r="122" spans="1:12" s="26" customFormat="1" ht="24.75" customHeight="1" x14ac:dyDescent="0.25">
      <c r="A122" s="55" t="s">
        <v>72</v>
      </c>
      <c r="B122" s="56" t="s">
        <v>153</v>
      </c>
      <c r="C122" s="57">
        <v>1900</v>
      </c>
      <c r="D122" s="58">
        <v>1916758</v>
      </c>
      <c r="E122" s="59">
        <f t="shared" si="3"/>
        <v>5.2915315439952103E-4</v>
      </c>
      <c r="F122" s="60" t="s">
        <v>318</v>
      </c>
      <c r="G122" s="64" t="s">
        <v>244</v>
      </c>
      <c r="H122" s="62"/>
      <c r="J122" s="27"/>
      <c r="L122" s="27"/>
    </row>
    <row r="123" spans="1:12" s="26" customFormat="1" ht="24.75" customHeight="1" x14ac:dyDescent="0.25">
      <c r="A123" s="55" t="s">
        <v>26</v>
      </c>
      <c r="B123" s="56" t="s">
        <v>154</v>
      </c>
      <c r="C123" s="57">
        <v>85940</v>
      </c>
      <c r="D123" s="58">
        <v>81771910</v>
      </c>
      <c r="E123" s="59">
        <f t="shared" si="3"/>
        <v>2.2574505554573784E-2</v>
      </c>
      <c r="F123" s="60" t="s">
        <v>318</v>
      </c>
      <c r="G123" s="64" t="s">
        <v>244</v>
      </c>
      <c r="H123" s="62"/>
      <c r="J123" s="27"/>
      <c r="L123" s="27"/>
    </row>
    <row r="124" spans="1:12" s="26" customFormat="1" ht="24.75" customHeight="1" x14ac:dyDescent="0.25">
      <c r="A124" s="55" t="s">
        <v>78</v>
      </c>
      <c r="B124" s="56" t="s">
        <v>186</v>
      </c>
      <c r="C124" s="57">
        <v>876</v>
      </c>
      <c r="D124" s="58">
        <v>890646.72</v>
      </c>
      <c r="E124" s="59">
        <f t="shared" si="3"/>
        <v>2.4587794669102042E-4</v>
      </c>
      <c r="F124" s="60" t="s">
        <v>318</v>
      </c>
      <c r="G124" s="64" t="s">
        <v>244</v>
      </c>
      <c r="H124" s="62"/>
      <c r="J124" s="27"/>
      <c r="L124" s="27"/>
    </row>
    <row r="125" spans="1:12" s="26" customFormat="1" ht="24.75" customHeight="1" x14ac:dyDescent="0.25">
      <c r="A125" s="55" t="s">
        <v>81</v>
      </c>
      <c r="B125" s="56" t="s">
        <v>187</v>
      </c>
      <c r="C125" s="57">
        <v>31852</v>
      </c>
      <c r="D125" s="58">
        <v>32327231.84</v>
      </c>
      <c r="E125" s="59">
        <f t="shared" si="3"/>
        <v>8.9244738778398898E-3</v>
      </c>
      <c r="F125" s="60" t="s">
        <v>318</v>
      </c>
      <c r="G125" s="64" t="s">
        <v>244</v>
      </c>
      <c r="H125" s="62"/>
      <c r="J125" s="27"/>
      <c r="L125" s="27"/>
    </row>
    <row r="126" spans="1:12" s="26" customFormat="1" ht="24.75" customHeight="1" x14ac:dyDescent="0.25">
      <c r="A126" s="55" t="s">
        <v>87</v>
      </c>
      <c r="B126" s="56" t="s">
        <v>188</v>
      </c>
      <c r="C126" s="57">
        <v>52964</v>
      </c>
      <c r="D126" s="58">
        <v>53237670.020000003</v>
      </c>
      <c r="E126" s="59">
        <f t="shared" si="3"/>
        <v>1.469715061784733E-2</v>
      </c>
      <c r="F126" s="60" t="s">
        <v>318</v>
      </c>
      <c r="G126" s="64" t="s">
        <v>244</v>
      </c>
      <c r="H126" s="62"/>
      <c r="J126" s="27"/>
      <c r="L126" s="27"/>
    </row>
    <row r="127" spans="1:12" s="26" customFormat="1" ht="24.75" customHeight="1" x14ac:dyDescent="0.25">
      <c r="A127" s="55" t="s">
        <v>76</v>
      </c>
      <c r="B127" s="56" t="s">
        <v>121</v>
      </c>
      <c r="C127" s="57">
        <v>32407</v>
      </c>
      <c r="D127" s="58">
        <v>31089108.91</v>
      </c>
      <c r="E127" s="59">
        <f t="shared" si="3"/>
        <v>8.5826693026437115E-3</v>
      </c>
      <c r="F127" s="60" t="s">
        <v>207</v>
      </c>
      <c r="G127" s="61">
        <v>1027700342890</v>
      </c>
      <c r="H127" s="62"/>
      <c r="J127" s="27"/>
      <c r="L127" s="27"/>
    </row>
    <row r="128" spans="1:12" s="26" customFormat="1" ht="24.75" customHeight="1" x14ac:dyDescent="0.25">
      <c r="A128" s="55" t="s">
        <v>15</v>
      </c>
      <c r="B128" s="56" t="s">
        <v>155</v>
      </c>
      <c r="C128" s="57">
        <v>40450</v>
      </c>
      <c r="D128" s="58">
        <v>41401384</v>
      </c>
      <c r="E128" s="59">
        <f t="shared" si="3"/>
        <v>1.1429545586926392E-2</v>
      </c>
      <c r="F128" s="60" t="s">
        <v>282</v>
      </c>
      <c r="G128" s="64" t="s">
        <v>245</v>
      </c>
      <c r="H128" s="62"/>
      <c r="J128" s="27"/>
      <c r="L128" s="27"/>
    </row>
    <row r="129" spans="1:12" s="26" customFormat="1" ht="24.75" customHeight="1" x14ac:dyDescent="0.25">
      <c r="A129" s="55" t="s">
        <v>74</v>
      </c>
      <c r="B129" s="56" t="s">
        <v>156</v>
      </c>
      <c r="C129" s="57">
        <v>11950</v>
      </c>
      <c r="D129" s="58">
        <v>11498529</v>
      </c>
      <c r="E129" s="59">
        <f t="shared" ref="E129:E160" si="4">D129/$D$181</f>
        <v>3.1743615476259235E-3</v>
      </c>
      <c r="F129" s="60" t="s">
        <v>282</v>
      </c>
      <c r="G129" s="64" t="s">
        <v>245</v>
      </c>
      <c r="H129" s="62"/>
      <c r="J129" s="27"/>
      <c r="L129" s="27"/>
    </row>
    <row r="130" spans="1:12" s="26" customFormat="1" ht="24.75" customHeight="1" x14ac:dyDescent="0.25">
      <c r="A130" s="55" t="s">
        <v>80</v>
      </c>
      <c r="B130" s="56" t="s">
        <v>157</v>
      </c>
      <c r="C130" s="57">
        <v>17760</v>
      </c>
      <c r="D130" s="58">
        <v>18598449.600000001</v>
      </c>
      <c r="E130" s="59">
        <f t="shared" si="4"/>
        <v>5.1344135633087278E-3</v>
      </c>
      <c r="F130" s="60" t="s">
        <v>277</v>
      </c>
      <c r="G130" s="64" t="s">
        <v>247</v>
      </c>
      <c r="H130" s="62"/>
      <c r="J130" s="27"/>
      <c r="L130" s="27"/>
    </row>
    <row r="131" spans="1:12" s="26" customFormat="1" ht="24.75" customHeight="1" x14ac:dyDescent="0.25">
      <c r="A131" s="55" t="s">
        <v>3</v>
      </c>
      <c r="B131" s="56" t="s">
        <v>158</v>
      </c>
      <c r="C131" s="57">
        <v>14275</v>
      </c>
      <c r="D131" s="58">
        <v>14330101.5</v>
      </c>
      <c r="E131" s="59">
        <f t="shared" si="4"/>
        <v>3.9560645692311219E-3</v>
      </c>
      <c r="F131" s="60" t="s">
        <v>277</v>
      </c>
      <c r="G131" s="64" t="s">
        <v>247</v>
      </c>
      <c r="H131" s="62"/>
      <c r="J131" s="27"/>
      <c r="L131" s="27"/>
    </row>
    <row r="132" spans="1:12" s="26" customFormat="1" ht="24.75" customHeight="1" x14ac:dyDescent="0.25">
      <c r="A132" s="55" t="s">
        <v>19</v>
      </c>
      <c r="B132" s="56" t="s">
        <v>159</v>
      </c>
      <c r="C132" s="57">
        <v>18878</v>
      </c>
      <c r="D132" s="58">
        <v>18415989.219999999</v>
      </c>
      <c r="E132" s="59">
        <f t="shared" si="4"/>
        <v>5.0840423189315361E-3</v>
      </c>
      <c r="F132" s="60" t="s">
        <v>277</v>
      </c>
      <c r="G132" s="64" t="s">
        <v>247</v>
      </c>
      <c r="H132" s="62"/>
      <c r="J132" s="27"/>
      <c r="L132" s="27"/>
    </row>
    <row r="133" spans="1:12" s="26" customFormat="1" ht="24.75" customHeight="1" x14ac:dyDescent="0.25">
      <c r="A133" s="55" t="s">
        <v>2</v>
      </c>
      <c r="B133" s="56" t="s">
        <v>160</v>
      </c>
      <c r="C133" s="57">
        <v>14000</v>
      </c>
      <c r="D133" s="58">
        <v>15063420</v>
      </c>
      <c r="E133" s="59">
        <f t="shared" si="4"/>
        <v>4.1585094253133847E-3</v>
      </c>
      <c r="F133" s="60" t="s">
        <v>277</v>
      </c>
      <c r="G133" s="64" t="s">
        <v>247</v>
      </c>
      <c r="H133" s="62"/>
      <c r="J133" s="27"/>
      <c r="L133" s="27"/>
    </row>
    <row r="134" spans="1:12" s="26" customFormat="1" ht="24.75" customHeight="1" x14ac:dyDescent="0.25">
      <c r="A134" s="55" t="s">
        <v>79</v>
      </c>
      <c r="B134" s="56" t="s">
        <v>161</v>
      </c>
      <c r="C134" s="57">
        <v>45000</v>
      </c>
      <c r="D134" s="58">
        <v>40002750</v>
      </c>
      <c r="E134" s="59">
        <f t="shared" si="4"/>
        <v>1.1043429242061564E-2</v>
      </c>
      <c r="F134" s="60" t="s">
        <v>277</v>
      </c>
      <c r="G134" s="64" t="s">
        <v>247</v>
      </c>
      <c r="H134" s="62"/>
      <c r="J134" s="27"/>
      <c r="L134" s="27"/>
    </row>
    <row r="135" spans="1:12" s="26" customFormat="1" ht="24.75" customHeight="1" x14ac:dyDescent="0.25">
      <c r="A135" s="55" t="s">
        <v>58</v>
      </c>
      <c r="B135" s="56" t="s">
        <v>162</v>
      </c>
      <c r="C135" s="57">
        <v>10224</v>
      </c>
      <c r="D135" s="58">
        <v>9879075.6799999997</v>
      </c>
      <c r="E135" s="59">
        <f t="shared" si="4"/>
        <v>2.7272843304285634E-3</v>
      </c>
      <c r="F135" s="60" t="s">
        <v>277</v>
      </c>
      <c r="G135" s="64" t="s">
        <v>247</v>
      </c>
      <c r="H135" s="62"/>
      <c r="J135" s="27"/>
      <c r="L135" s="27"/>
    </row>
    <row r="136" spans="1:12" s="26" customFormat="1" ht="24.75" customHeight="1" x14ac:dyDescent="0.25">
      <c r="A136" s="55" t="s">
        <v>42</v>
      </c>
      <c r="B136" s="56" t="s">
        <v>163</v>
      </c>
      <c r="C136" s="57">
        <v>9447</v>
      </c>
      <c r="D136" s="58">
        <v>9377946.6799999997</v>
      </c>
      <c r="E136" s="59">
        <f t="shared" si="4"/>
        <v>2.5889392753349746E-3</v>
      </c>
      <c r="F136" s="60" t="s">
        <v>277</v>
      </c>
      <c r="G136" s="64" t="s">
        <v>247</v>
      </c>
      <c r="H136" s="62"/>
      <c r="J136" s="27"/>
      <c r="L136" s="27"/>
    </row>
    <row r="137" spans="1:12" s="26" customFormat="1" ht="24.75" customHeight="1" x14ac:dyDescent="0.25">
      <c r="A137" s="55" t="s">
        <v>338</v>
      </c>
      <c r="B137" s="56" t="s">
        <v>339</v>
      </c>
      <c r="C137" s="57">
        <v>23950</v>
      </c>
      <c r="D137" s="58">
        <v>21915208</v>
      </c>
      <c r="E137" s="59">
        <f t="shared" si="4"/>
        <v>6.0500602801822753E-3</v>
      </c>
      <c r="F137" s="60" t="s">
        <v>277</v>
      </c>
      <c r="G137" s="64" t="s">
        <v>247</v>
      </c>
      <c r="H137" s="62"/>
      <c r="J137" s="27"/>
      <c r="L137" s="27"/>
    </row>
    <row r="138" spans="1:12" s="26" customFormat="1" ht="24.75" customHeight="1" x14ac:dyDescent="0.25">
      <c r="A138" s="55" t="s">
        <v>422</v>
      </c>
      <c r="B138" s="56" t="s">
        <v>423</v>
      </c>
      <c r="C138" s="57">
        <v>4000</v>
      </c>
      <c r="D138" s="58">
        <v>4086080</v>
      </c>
      <c r="E138" s="59">
        <f t="shared" si="4"/>
        <v>1.1280308318153856E-3</v>
      </c>
      <c r="F138" s="60" t="s">
        <v>277</v>
      </c>
      <c r="G138" s="64" t="s">
        <v>247</v>
      </c>
      <c r="H138" s="62"/>
      <c r="J138" s="27"/>
      <c r="L138" s="27"/>
    </row>
    <row r="139" spans="1:12" s="26" customFormat="1" ht="24.75" customHeight="1" x14ac:dyDescent="0.25">
      <c r="A139" s="63" t="s">
        <v>57</v>
      </c>
      <c r="B139" s="64" t="s">
        <v>190</v>
      </c>
      <c r="C139" s="57">
        <v>43460</v>
      </c>
      <c r="D139" s="58">
        <v>32939203.199999999</v>
      </c>
      <c r="E139" s="59">
        <f t="shared" si="4"/>
        <v>9.0934188231831022E-3</v>
      </c>
      <c r="F139" s="65" t="s">
        <v>227</v>
      </c>
      <c r="G139" s="64" t="s">
        <v>248</v>
      </c>
      <c r="H139" s="62"/>
      <c r="J139" s="27"/>
      <c r="L139" s="27"/>
    </row>
    <row r="140" spans="1:12" s="26" customFormat="1" ht="24.75" customHeight="1" x14ac:dyDescent="0.25">
      <c r="A140" s="63" t="s">
        <v>398</v>
      </c>
      <c r="B140" s="64" t="s">
        <v>399</v>
      </c>
      <c r="C140" s="57">
        <v>994</v>
      </c>
      <c r="D140" s="58">
        <v>639569.42000000004</v>
      </c>
      <c r="E140" s="59">
        <f t="shared" si="4"/>
        <v>1.7656385211407602E-4</v>
      </c>
      <c r="F140" s="65" t="s">
        <v>400</v>
      </c>
      <c r="G140" s="74" t="s">
        <v>401</v>
      </c>
      <c r="H140" s="62"/>
      <c r="J140" s="27"/>
      <c r="L140" s="27"/>
    </row>
    <row r="141" spans="1:12" s="26" customFormat="1" ht="24.75" customHeight="1" x14ac:dyDescent="0.25">
      <c r="A141" s="55" t="s">
        <v>300</v>
      </c>
      <c r="B141" s="56" t="s">
        <v>98</v>
      </c>
      <c r="C141" s="57">
        <v>37000</v>
      </c>
      <c r="D141" s="58">
        <v>9246670</v>
      </c>
      <c r="E141" s="59">
        <f t="shared" si="4"/>
        <v>2.5526981487446086E-3</v>
      </c>
      <c r="F141" s="60" t="s">
        <v>199</v>
      </c>
      <c r="G141" s="75" t="s">
        <v>252</v>
      </c>
      <c r="H141" s="62"/>
      <c r="J141" s="27"/>
      <c r="L141" s="27"/>
    </row>
    <row r="142" spans="1:12" s="26" customFormat="1" ht="24.75" customHeight="1" x14ac:dyDescent="0.25">
      <c r="A142" s="63" t="s">
        <v>290</v>
      </c>
      <c r="B142" s="64" t="s">
        <v>193</v>
      </c>
      <c r="C142" s="57">
        <v>10394</v>
      </c>
      <c r="D142" s="58">
        <v>8002524.8600000003</v>
      </c>
      <c r="E142" s="59">
        <f t="shared" si="4"/>
        <v>2.2092310415971058E-3</v>
      </c>
      <c r="F142" s="65" t="s">
        <v>272</v>
      </c>
      <c r="G142" s="61">
        <v>1026605256589</v>
      </c>
      <c r="H142" s="62"/>
      <c r="J142" s="27"/>
      <c r="L142" s="27"/>
    </row>
    <row r="143" spans="1:12" s="26" customFormat="1" ht="24.75" customHeight="1" x14ac:dyDescent="0.25">
      <c r="A143" s="63" t="s">
        <v>396</v>
      </c>
      <c r="B143" s="64" t="s">
        <v>395</v>
      </c>
      <c r="C143" s="57">
        <v>526</v>
      </c>
      <c r="D143" s="58">
        <v>475120.02</v>
      </c>
      <c r="E143" s="59">
        <f t="shared" si="4"/>
        <v>1.3116484047613915E-4</v>
      </c>
      <c r="F143" s="65" t="s">
        <v>397</v>
      </c>
      <c r="G143" s="61">
        <v>1026605256589</v>
      </c>
      <c r="H143" s="62"/>
      <c r="J143" s="27"/>
      <c r="L143" s="27"/>
    </row>
    <row r="144" spans="1:12" s="26" customFormat="1" ht="24.75" customHeight="1" x14ac:dyDescent="0.25">
      <c r="A144" s="55" t="s">
        <v>265</v>
      </c>
      <c r="B144" s="56" t="s">
        <v>264</v>
      </c>
      <c r="C144" s="57">
        <v>380</v>
      </c>
      <c r="D144" s="58">
        <v>621604</v>
      </c>
      <c r="E144" s="59">
        <f t="shared" si="4"/>
        <v>1.7160419697601881E-4</v>
      </c>
      <c r="F144" s="60" t="s">
        <v>219</v>
      </c>
      <c r="G144" s="61">
        <v>1023501236901</v>
      </c>
      <c r="H144" s="62"/>
      <c r="J144" s="27"/>
      <c r="L144" s="27"/>
    </row>
    <row r="145" spans="1:12" s="26" customFormat="1" ht="24.75" customHeight="1" x14ac:dyDescent="0.25">
      <c r="A145" s="55" t="s">
        <v>85</v>
      </c>
      <c r="B145" s="56" t="s">
        <v>164</v>
      </c>
      <c r="C145" s="57">
        <v>50000</v>
      </c>
      <c r="D145" s="58">
        <v>51008500</v>
      </c>
      <c r="E145" s="59">
        <f t="shared" si="4"/>
        <v>1.4081750891968609E-2</v>
      </c>
      <c r="F145" s="60" t="s">
        <v>219</v>
      </c>
      <c r="G145" s="61">
        <v>1023501236901</v>
      </c>
      <c r="H145" s="62"/>
      <c r="J145" s="27"/>
      <c r="L145" s="27"/>
    </row>
    <row r="146" spans="1:12" s="76" customFormat="1" ht="24.75" customHeight="1" x14ac:dyDescent="0.25">
      <c r="A146" s="55" t="s">
        <v>71</v>
      </c>
      <c r="B146" s="56" t="s">
        <v>165</v>
      </c>
      <c r="C146" s="57">
        <v>8000</v>
      </c>
      <c r="D146" s="58">
        <v>7851518.2400000002</v>
      </c>
      <c r="E146" s="59">
        <f t="shared" si="4"/>
        <v>2.1675431345643923E-3</v>
      </c>
      <c r="F146" s="60" t="s">
        <v>220</v>
      </c>
      <c r="G146" s="61">
        <v>1057747421247</v>
      </c>
      <c r="H146" s="62"/>
    </row>
    <row r="147" spans="1:12" s="76" customFormat="1" ht="24.75" customHeight="1" x14ac:dyDescent="0.25">
      <c r="A147" s="55" t="s">
        <v>454</v>
      </c>
      <c r="B147" s="56" t="s">
        <v>453</v>
      </c>
      <c r="C147" s="57">
        <v>3000</v>
      </c>
      <c r="D147" s="58">
        <v>3040620</v>
      </c>
      <c r="E147" s="59">
        <f t="shared" si="4"/>
        <v>8.3941408583152984E-4</v>
      </c>
      <c r="F147" s="60" t="s">
        <v>220</v>
      </c>
      <c r="G147" s="61">
        <v>1057747421247</v>
      </c>
      <c r="H147" s="62"/>
    </row>
    <row r="148" spans="1:12" s="26" customFormat="1" ht="24.75" customHeight="1" x14ac:dyDescent="0.25">
      <c r="A148" s="55" t="s">
        <v>358</v>
      </c>
      <c r="B148" s="56" t="s">
        <v>359</v>
      </c>
      <c r="C148" s="57">
        <v>10000</v>
      </c>
      <c r="D148" s="58">
        <v>9583000</v>
      </c>
      <c r="E148" s="59">
        <f t="shared" si="4"/>
        <v>2.6455476792639496E-3</v>
      </c>
      <c r="F148" s="60" t="s">
        <v>360</v>
      </c>
      <c r="G148" s="61">
        <v>1144400000425</v>
      </c>
      <c r="H148" s="62"/>
      <c r="J148" s="27"/>
      <c r="L148" s="27"/>
    </row>
    <row r="149" spans="1:12" s="26" customFormat="1" ht="24.75" customHeight="1" x14ac:dyDescent="0.25">
      <c r="A149" s="55" t="s">
        <v>31</v>
      </c>
      <c r="B149" s="56" t="s">
        <v>135</v>
      </c>
      <c r="C149" s="57">
        <v>14340</v>
      </c>
      <c r="D149" s="58">
        <v>14299561.199999999</v>
      </c>
      <c r="E149" s="59">
        <f t="shared" si="4"/>
        <v>3.9476334078214353E-3</v>
      </c>
      <c r="F149" s="60" t="s">
        <v>212</v>
      </c>
      <c r="G149" s="61">
        <v>1107746282687</v>
      </c>
      <c r="H149" s="62"/>
      <c r="J149" s="27"/>
      <c r="L149" s="27"/>
    </row>
    <row r="150" spans="1:12" s="26" customFormat="1" ht="24.75" customHeight="1" x14ac:dyDescent="0.25">
      <c r="A150" s="55" t="s">
        <v>33</v>
      </c>
      <c r="B150" s="56" t="s">
        <v>136</v>
      </c>
      <c r="C150" s="57">
        <v>6000</v>
      </c>
      <c r="D150" s="58">
        <v>5665380</v>
      </c>
      <c r="E150" s="59">
        <f t="shared" si="4"/>
        <v>1.5640230523999161E-3</v>
      </c>
      <c r="F150" s="60" t="s">
        <v>212</v>
      </c>
      <c r="G150" s="61">
        <v>1107746282687</v>
      </c>
      <c r="H150" s="62"/>
      <c r="J150" s="27"/>
      <c r="L150" s="27"/>
    </row>
    <row r="151" spans="1:12" s="26" customFormat="1" ht="24.75" customHeight="1" x14ac:dyDescent="0.25">
      <c r="A151" s="55" t="s">
        <v>268</v>
      </c>
      <c r="B151" s="56" t="s">
        <v>267</v>
      </c>
      <c r="C151" s="57">
        <v>3170</v>
      </c>
      <c r="D151" s="58">
        <v>1497508</v>
      </c>
      <c r="E151" s="59">
        <f t="shared" si="4"/>
        <v>4.1341216884891981E-4</v>
      </c>
      <c r="F151" s="60" t="s">
        <v>266</v>
      </c>
      <c r="G151" s="61">
        <v>1021601623702</v>
      </c>
      <c r="H151" s="62"/>
      <c r="J151" s="27"/>
      <c r="L151" s="27"/>
    </row>
    <row r="152" spans="1:12" s="26" customFormat="1" ht="24.75" customHeight="1" x14ac:dyDescent="0.25">
      <c r="A152" s="55" t="s">
        <v>361</v>
      </c>
      <c r="B152" s="56" t="s">
        <v>362</v>
      </c>
      <c r="C152" s="57">
        <v>12900</v>
      </c>
      <c r="D152" s="58">
        <v>12694245</v>
      </c>
      <c r="E152" s="59">
        <f t="shared" si="4"/>
        <v>3.50445897941751E-3</v>
      </c>
      <c r="F152" s="60" t="s">
        <v>266</v>
      </c>
      <c r="G152" s="61">
        <v>1021601623702</v>
      </c>
      <c r="H152" s="62"/>
      <c r="J152" s="27"/>
      <c r="L152" s="27"/>
    </row>
    <row r="153" spans="1:12" s="26" customFormat="1" ht="24.75" customHeight="1" x14ac:dyDescent="0.25">
      <c r="A153" s="55" t="s">
        <v>312</v>
      </c>
      <c r="B153" s="56" t="s">
        <v>313</v>
      </c>
      <c r="C153" s="71">
        <v>5270</v>
      </c>
      <c r="D153" s="58">
        <v>5055283.12</v>
      </c>
      <c r="E153" s="59">
        <f t="shared" si="4"/>
        <v>1.3955955886609849E-3</v>
      </c>
      <c r="F153" s="60" t="s">
        <v>208</v>
      </c>
      <c r="G153" s="61">
        <v>1027739893246</v>
      </c>
      <c r="H153" s="62"/>
      <c r="J153" s="27"/>
      <c r="L153" s="27"/>
    </row>
    <row r="154" spans="1:12" s="26" customFormat="1" ht="24.75" customHeight="1" x14ac:dyDescent="0.25">
      <c r="A154" s="55" t="s">
        <v>20</v>
      </c>
      <c r="B154" s="56" t="s">
        <v>166</v>
      </c>
      <c r="C154" s="71">
        <v>2825</v>
      </c>
      <c r="D154" s="58">
        <v>2785482.7</v>
      </c>
      <c r="E154" s="59">
        <f t="shared" si="4"/>
        <v>7.6897916024364825E-4</v>
      </c>
      <c r="F154" s="60" t="s">
        <v>285</v>
      </c>
      <c r="G154" s="64" t="s">
        <v>249</v>
      </c>
      <c r="H154" s="62"/>
      <c r="J154" s="27"/>
      <c r="L154" s="27"/>
    </row>
    <row r="155" spans="1:12" s="26" customFormat="1" ht="24.75" customHeight="1" x14ac:dyDescent="0.25">
      <c r="A155" s="55" t="s">
        <v>349</v>
      </c>
      <c r="B155" s="56" t="s">
        <v>350</v>
      </c>
      <c r="C155" s="71">
        <v>23</v>
      </c>
      <c r="D155" s="58">
        <v>22897.31</v>
      </c>
      <c r="E155" s="59">
        <f t="shared" si="4"/>
        <v>6.3211859889269777E-6</v>
      </c>
      <c r="F155" s="60" t="s">
        <v>285</v>
      </c>
      <c r="G155" s="64" t="s">
        <v>249</v>
      </c>
      <c r="H155" s="62"/>
      <c r="J155" s="27"/>
      <c r="L155" s="27"/>
    </row>
    <row r="156" spans="1:12" s="26" customFormat="1" ht="24.75" customHeight="1" x14ac:dyDescent="0.25">
      <c r="A156" s="55" t="s">
        <v>363</v>
      </c>
      <c r="B156" s="56" t="s">
        <v>364</v>
      </c>
      <c r="C156" s="71">
        <v>22300</v>
      </c>
      <c r="D156" s="58">
        <v>21507904</v>
      </c>
      <c r="E156" s="59">
        <f t="shared" si="4"/>
        <v>5.9376171880446433E-3</v>
      </c>
      <c r="F156" s="60" t="s">
        <v>285</v>
      </c>
      <c r="G156" s="64" t="s">
        <v>249</v>
      </c>
      <c r="H156" s="62"/>
      <c r="J156" s="27"/>
      <c r="L156" s="27"/>
    </row>
    <row r="157" spans="1:12" s="26" customFormat="1" ht="24.75" customHeight="1" x14ac:dyDescent="0.25">
      <c r="A157" s="55" t="s">
        <v>314</v>
      </c>
      <c r="B157" s="56" t="s">
        <v>315</v>
      </c>
      <c r="C157" s="71">
        <v>6580</v>
      </c>
      <c r="D157" s="58">
        <v>6492486</v>
      </c>
      <c r="E157" s="59">
        <f t="shared" si="4"/>
        <v>1.7923595189349561E-3</v>
      </c>
      <c r="F157" s="60" t="s">
        <v>221</v>
      </c>
      <c r="G157" s="61">
        <v>1025901702188</v>
      </c>
      <c r="H157" s="62"/>
      <c r="J157" s="27"/>
      <c r="L157" s="27"/>
    </row>
    <row r="158" spans="1:12" s="26" customFormat="1" ht="24.75" customHeight="1" x14ac:dyDescent="0.25">
      <c r="A158" s="55" t="s">
        <v>36</v>
      </c>
      <c r="B158" s="56" t="s">
        <v>167</v>
      </c>
      <c r="C158" s="71">
        <v>11100</v>
      </c>
      <c r="D158" s="58">
        <v>9889989</v>
      </c>
      <c r="E158" s="59">
        <f t="shared" si="4"/>
        <v>2.730297135228633E-3</v>
      </c>
      <c r="F158" s="60" t="s">
        <v>221</v>
      </c>
      <c r="G158" s="61">
        <v>1025901702188</v>
      </c>
      <c r="H158" s="62"/>
      <c r="J158" s="27"/>
      <c r="L158" s="27"/>
    </row>
    <row r="159" spans="1:12" s="26" customFormat="1" ht="24.75" customHeight="1" x14ac:dyDescent="0.25">
      <c r="A159" s="55" t="s">
        <v>63</v>
      </c>
      <c r="B159" s="56" t="s">
        <v>122</v>
      </c>
      <c r="C159" s="71">
        <v>11000</v>
      </c>
      <c r="D159" s="58">
        <v>11240020</v>
      </c>
      <c r="E159" s="59">
        <f t="shared" si="4"/>
        <v>3.102995807772136E-3</v>
      </c>
      <c r="F159" s="60" t="s">
        <v>283</v>
      </c>
      <c r="G159" s="64" t="s">
        <v>250</v>
      </c>
      <c r="H159" s="62"/>
      <c r="J159" s="27"/>
      <c r="L159" s="27"/>
    </row>
    <row r="160" spans="1:12" s="26" customFormat="1" ht="24.75" customHeight="1" x14ac:dyDescent="0.25">
      <c r="A160" s="55" t="s">
        <v>56</v>
      </c>
      <c r="B160" s="56" t="s">
        <v>123</v>
      </c>
      <c r="C160" s="71">
        <v>81250</v>
      </c>
      <c r="D160" s="58">
        <v>81098875</v>
      </c>
      <c r="E160" s="59">
        <f t="shared" si="4"/>
        <v>2.2388702968503302E-2</v>
      </c>
      <c r="F160" s="60" t="s">
        <v>283</v>
      </c>
      <c r="G160" s="64" t="s">
        <v>250</v>
      </c>
      <c r="H160" s="62"/>
      <c r="J160" s="27"/>
      <c r="L160" s="27"/>
    </row>
    <row r="161" spans="1:12" s="26" customFormat="1" ht="24.75" customHeight="1" x14ac:dyDescent="0.25">
      <c r="A161" s="55" t="s">
        <v>88</v>
      </c>
      <c r="B161" s="56" t="s">
        <v>124</v>
      </c>
      <c r="C161" s="71">
        <v>3000</v>
      </c>
      <c r="D161" s="58">
        <v>3037576.83</v>
      </c>
      <c r="E161" s="59">
        <f t="shared" ref="E161:E180" si="5">D161/$D$181</f>
        <v>8.3857396777548216E-4</v>
      </c>
      <c r="F161" s="60" t="s">
        <v>283</v>
      </c>
      <c r="G161" s="64" t="s">
        <v>250</v>
      </c>
      <c r="H161" s="62"/>
      <c r="J161" s="27"/>
      <c r="L161" s="27"/>
    </row>
    <row r="162" spans="1:12" s="26" customFormat="1" ht="24.75" customHeight="1" x14ac:dyDescent="0.25">
      <c r="A162" s="55" t="s">
        <v>34</v>
      </c>
      <c r="B162" s="56" t="s">
        <v>125</v>
      </c>
      <c r="C162" s="71">
        <v>10350</v>
      </c>
      <c r="D162" s="58">
        <v>10423624.210000001</v>
      </c>
      <c r="E162" s="59">
        <f t="shared" si="5"/>
        <v>2.8776160741192762E-3</v>
      </c>
      <c r="F162" s="60" t="s">
        <v>283</v>
      </c>
      <c r="G162" s="64" t="s">
        <v>250</v>
      </c>
      <c r="H162" s="62"/>
      <c r="J162" s="27"/>
      <c r="L162" s="27"/>
    </row>
    <row r="163" spans="1:12" s="76" customFormat="1" ht="24.75" customHeight="1" x14ac:dyDescent="0.25">
      <c r="A163" s="55" t="s">
        <v>39</v>
      </c>
      <c r="B163" s="56" t="s">
        <v>126</v>
      </c>
      <c r="C163" s="71">
        <v>10700</v>
      </c>
      <c r="D163" s="58">
        <v>9901011.7400000002</v>
      </c>
      <c r="E163" s="59">
        <f t="shared" si="5"/>
        <v>2.7333401472526475E-3</v>
      </c>
      <c r="F163" s="60" t="s">
        <v>283</v>
      </c>
      <c r="G163" s="64" t="s">
        <v>250</v>
      </c>
      <c r="H163" s="62"/>
    </row>
    <row r="164" spans="1:12" s="76" customFormat="1" ht="24.75" customHeight="1" x14ac:dyDescent="0.25">
      <c r="A164" s="55" t="s">
        <v>52</v>
      </c>
      <c r="B164" s="56" t="s">
        <v>168</v>
      </c>
      <c r="C164" s="71">
        <v>56301</v>
      </c>
      <c r="D164" s="58">
        <v>56023436.07</v>
      </c>
      <c r="E164" s="59">
        <f t="shared" si="5"/>
        <v>1.5466208001605003E-2</v>
      </c>
      <c r="F164" s="60" t="s">
        <v>222</v>
      </c>
      <c r="G164" s="64" t="s">
        <v>251</v>
      </c>
      <c r="H164" s="62"/>
    </row>
    <row r="165" spans="1:12" s="76" customFormat="1" ht="24.75" customHeight="1" x14ac:dyDescent="0.25">
      <c r="A165" s="55" t="s">
        <v>365</v>
      </c>
      <c r="B165" s="56" t="s">
        <v>366</v>
      </c>
      <c r="C165" s="71">
        <v>10000</v>
      </c>
      <c r="D165" s="58">
        <v>9979800</v>
      </c>
      <c r="E165" s="59">
        <f t="shared" si="5"/>
        <v>2.7550909662442205E-3</v>
      </c>
      <c r="F165" s="60" t="s">
        <v>222</v>
      </c>
      <c r="G165" s="24" t="s">
        <v>251</v>
      </c>
      <c r="H165" s="62"/>
      <c r="I165" s="77"/>
    </row>
    <row r="166" spans="1:12" s="76" customFormat="1" ht="24.75" customHeight="1" x14ac:dyDescent="0.25">
      <c r="A166" s="55" t="s">
        <v>295</v>
      </c>
      <c r="B166" s="56" t="s">
        <v>169</v>
      </c>
      <c r="C166" s="71">
        <v>10839</v>
      </c>
      <c r="D166" s="58">
        <v>10311350</v>
      </c>
      <c r="E166" s="59">
        <f t="shared" si="5"/>
        <v>2.8466208976915715E-3</v>
      </c>
      <c r="F166" s="60" t="s">
        <v>222</v>
      </c>
      <c r="G166" s="64" t="s">
        <v>251</v>
      </c>
      <c r="H166" s="62"/>
      <c r="I166" s="77"/>
    </row>
    <row r="167" spans="1:12" s="76" customFormat="1" ht="24.75" customHeight="1" x14ac:dyDescent="0.25">
      <c r="A167" s="55" t="s">
        <v>25</v>
      </c>
      <c r="B167" s="56" t="s">
        <v>170</v>
      </c>
      <c r="C167" s="71">
        <v>4252</v>
      </c>
      <c r="D167" s="58">
        <v>4301068.08</v>
      </c>
      <c r="E167" s="59">
        <f t="shared" si="5"/>
        <v>1.187381892664119E-3</v>
      </c>
      <c r="F167" s="60" t="s">
        <v>223</v>
      </c>
      <c r="G167" s="61">
        <v>1027402694186</v>
      </c>
      <c r="H167" s="62"/>
      <c r="I167" s="77"/>
    </row>
    <row r="168" spans="1:12" s="76" customFormat="1" ht="24.75" customHeight="1" x14ac:dyDescent="0.25">
      <c r="A168" s="55" t="s">
        <v>60</v>
      </c>
      <c r="B168" s="78" t="s">
        <v>171</v>
      </c>
      <c r="C168" s="71">
        <v>15500</v>
      </c>
      <c r="D168" s="58">
        <v>14648430</v>
      </c>
      <c r="E168" s="59">
        <f t="shared" si="5"/>
        <v>4.0439444841240133E-3</v>
      </c>
      <c r="F168" s="79" t="s">
        <v>223</v>
      </c>
      <c r="G168" s="61">
        <v>1027402694186</v>
      </c>
      <c r="H168" s="62"/>
      <c r="I168" s="77"/>
    </row>
    <row r="169" spans="1:12" s="76" customFormat="1" ht="24.75" customHeight="1" x14ac:dyDescent="0.25">
      <c r="A169" s="55" t="s">
        <v>35</v>
      </c>
      <c r="B169" s="78" t="s">
        <v>172</v>
      </c>
      <c r="C169" s="71">
        <v>4355</v>
      </c>
      <c r="D169" s="58">
        <v>4203402.45</v>
      </c>
      <c r="E169" s="59">
        <f t="shared" si="5"/>
        <v>1.1604196594604927E-3</v>
      </c>
      <c r="F169" s="79" t="s">
        <v>223</v>
      </c>
      <c r="G169" s="61">
        <v>1027402694186</v>
      </c>
      <c r="H169" s="62"/>
      <c r="I169" s="77"/>
    </row>
    <row r="170" spans="1:12" s="26" customFormat="1" ht="24.75" customHeight="1" x14ac:dyDescent="0.25">
      <c r="A170" s="55" t="s">
        <v>291</v>
      </c>
      <c r="B170" s="78" t="s">
        <v>99</v>
      </c>
      <c r="C170" s="57">
        <v>250000</v>
      </c>
      <c r="D170" s="58">
        <v>587250</v>
      </c>
      <c r="E170" s="59">
        <f t="shared" si="5"/>
        <v>1.6212019979628032E-4</v>
      </c>
      <c r="F170" s="79" t="s">
        <v>284</v>
      </c>
      <c r="G170" s="61">
        <v>1058602056985</v>
      </c>
      <c r="H170" s="62"/>
      <c r="J170" s="27"/>
      <c r="L170" s="27"/>
    </row>
    <row r="171" spans="1:12" s="26" customFormat="1" ht="24.75" customHeight="1" x14ac:dyDescent="0.25">
      <c r="A171" s="80" t="s">
        <v>458</v>
      </c>
      <c r="B171" s="81" t="s">
        <v>380</v>
      </c>
      <c r="C171" s="82"/>
      <c r="D171" s="58">
        <v>6660</v>
      </c>
      <c r="E171" s="59">
        <f t="shared" si="5"/>
        <v>1.8386045647394245E-6</v>
      </c>
      <c r="F171" s="83" t="s">
        <v>200</v>
      </c>
      <c r="G171" s="64" t="s">
        <v>246</v>
      </c>
      <c r="H171" s="84"/>
      <c r="J171" s="27"/>
      <c r="L171" s="27"/>
    </row>
    <row r="172" spans="1:12" s="26" customFormat="1" ht="24.75" customHeight="1" x14ac:dyDescent="0.25">
      <c r="A172" s="80" t="s">
        <v>458</v>
      </c>
      <c r="B172" s="81" t="s">
        <v>172</v>
      </c>
      <c r="C172" s="82"/>
      <c r="D172" s="58">
        <v>783.9</v>
      </c>
      <c r="E172" s="59">
        <f t="shared" si="5"/>
        <v>2.1640872647135658E-7</v>
      </c>
      <c r="F172" s="60" t="s">
        <v>223</v>
      </c>
      <c r="G172" s="61">
        <v>1027402694186</v>
      </c>
      <c r="H172" s="84"/>
      <c r="J172" s="27"/>
      <c r="L172" s="27"/>
    </row>
    <row r="173" spans="1:12" s="26" customFormat="1" ht="24.75" customHeight="1" x14ac:dyDescent="0.25">
      <c r="A173" s="80" t="s">
        <v>458</v>
      </c>
      <c r="B173" s="81" t="s">
        <v>451</v>
      </c>
      <c r="C173" s="82"/>
      <c r="D173" s="58">
        <v>2</v>
      </c>
      <c r="E173" s="59">
        <f t="shared" si="5"/>
        <v>5.5213350292475205E-10</v>
      </c>
      <c r="F173" s="60" t="s">
        <v>355</v>
      </c>
      <c r="G173" s="61">
        <v>1027739019208</v>
      </c>
      <c r="H173" s="84"/>
      <c r="J173" s="27"/>
      <c r="L173" s="27"/>
    </row>
    <row r="174" spans="1:12" s="26" customFormat="1" ht="24.75" customHeight="1" x14ac:dyDescent="0.25">
      <c r="A174" s="80" t="s">
        <v>458</v>
      </c>
      <c r="B174" s="81" t="s">
        <v>139</v>
      </c>
      <c r="C174" s="82"/>
      <c r="D174" s="58">
        <v>3311.28</v>
      </c>
      <c r="E174" s="59">
        <f t="shared" si="5"/>
        <v>9.1413431278233659E-7</v>
      </c>
      <c r="F174" s="60" t="s">
        <v>275</v>
      </c>
      <c r="G174" s="61">
        <v>1027700003891</v>
      </c>
      <c r="H174" s="84"/>
      <c r="J174" s="27"/>
      <c r="L174" s="27"/>
    </row>
    <row r="175" spans="1:12" s="26" customFormat="1" ht="24" customHeight="1" x14ac:dyDescent="0.25">
      <c r="A175" s="80" t="s">
        <v>458</v>
      </c>
      <c r="B175" s="81" t="s">
        <v>135</v>
      </c>
      <c r="C175" s="82"/>
      <c r="D175" s="58">
        <v>0.4</v>
      </c>
      <c r="E175" s="59">
        <f t="shared" si="5"/>
        <v>1.1042670058495042E-10</v>
      </c>
      <c r="F175" s="60" t="s">
        <v>212</v>
      </c>
      <c r="G175" s="61">
        <v>1107746282687</v>
      </c>
      <c r="H175" s="84"/>
      <c r="J175" s="27"/>
      <c r="L175" s="27"/>
    </row>
    <row r="176" spans="1:12" s="26" customFormat="1" ht="24.75" customHeight="1" x14ac:dyDescent="0.25">
      <c r="A176" s="80" t="s">
        <v>449</v>
      </c>
      <c r="B176" s="81"/>
      <c r="C176" s="82"/>
      <c r="D176" s="58">
        <v>43201.77</v>
      </c>
      <c r="E176" s="59">
        <f t="shared" si="5"/>
        <v>1.1926572301324733E-5</v>
      </c>
      <c r="F176" s="85" t="s">
        <v>456</v>
      </c>
      <c r="G176" s="86">
        <v>1067746469702</v>
      </c>
      <c r="H176" s="84"/>
      <c r="J176" s="27"/>
      <c r="L176" s="27"/>
    </row>
    <row r="177" spans="1:12" s="26" customFormat="1" ht="24.75" customHeight="1" x14ac:dyDescent="0.25">
      <c r="A177" s="80" t="s">
        <v>457</v>
      </c>
      <c r="B177" s="81" t="s">
        <v>380</v>
      </c>
      <c r="C177" s="82"/>
      <c r="D177" s="58">
        <v>-81178.759999999995</v>
      </c>
      <c r="E177" s="59">
        <f t="shared" si="5"/>
        <v>-2.2410756560943871E-5</v>
      </c>
      <c r="F177" s="83" t="s">
        <v>200</v>
      </c>
      <c r="G177" s="64" t="s">
        <v>246</v>
      </c>
      <c r="H177" s="84"/>
      <c r="J177" s="27"/>
      <c r="L177" s="27"/>
    </row>
    <row r="178" spans="1:12" s="26" customFormat="1" ht="24.75" customHeight="1" x14ac:dyDescent="0.25">
      <c r="A178" s="80" t="s">
        <v>255</v>
      </c>
      <c r="B178" s="56"/>
      <c r="C178" s="82"/>
      <c r="D178" s="87">
        <v>205321324.62</v>
      </c>
      <c r="E178" s="59">
        <f t="shared" si="5"/>
        <v>5.6682391093795373E-2</v>
      </c>
      <c r="F178" s="85" t="s">
        <v>456</v>
      </c>
      <c r="G178" s="86">
        <v>1067746469702</v>
      </c>
      <c r="H178" s="85"/>
      <c r="J178" s="27"/>
      <c r="L178" s="27"/>
    </row>
    <row r="179" spans="1:12" s="26" customFormat="1" ht="24.75" customHeight="1" x14ac:dyDescent="0.25">
      <c r="A179" s="88" t="s">
        <v>286</v>
      </c>
      <c r="B179" s="56"/>
      <c r="C179" s="82"/>
      <c r="D179" s="87">
        <v>29878131.710000001</v>
      </c>
      <c r="E179" s="59">
        <f t="shared" si="5"/>
        <v>8.2483587609447073E-3</v>
      </c>
      <c r="F179" s="85" t="s">
        <v>274</v>
      </c>
      <c r="G179" s="75" t="s">
        <v>254</v>
      </c>
      <c r="H179" s="89"/>
      <c r="J179" s="27"/>
      <c r="L179" s="27"/>
    </row>
    <row r="180" spans="1:12" s="26" customFormat="1" ht="24.75" customHeight="1" x14ac:dyDescent="0.25">
      <c r="A180" s="88" t="s">
        <v>286</v>
      </c>
      <c r="B180" s="56"/>
      <c r="C180" s="82"/>
      <c r="D180" s="90">
        <v>32972.89</v>
      </c>
      <c r="E180" s="59">
        <f t="shared" si="5"/>
        <v>9.1027186286262652E-6</v>
      </c>
      <c r="F180" s="60" t="s">
        <v>199</v>
      </c>
      <c r="G180" s="75" t="s">
        <v>252</v>
      </c>
      <c r="H180" s="84"/>
      <c r="J180" s="27"/>
      <c r="L180" s="27"/>
    </row>
    <row r="181" spans="1:12" s="50" customFormat="1" ht="12" x14ac:dyDescent="0.2">
      <c r="A181" s="44"/>
      <c r="B181" s="44"/>
      <c r="C181" s="45"/>
      <c r="D181" s="46">
        <f>SUM(D5:D180)</f>
        <v>3622312338.2399988</v>
      </c>
      <c r="E181" s="47">
        <f>SUM(E5:E180)</f>
        <v>1.0000000000000009</v>
      </c>
      <c r="F181" s="48"/>
      <c r="G181" s="49"/>
      <c r="J181" s="51"/>
      <c r="L181" s="51"/>
    </row>
    <row r="182" spans="1:12" s="50" customFormat="1" ht="12" x14ac:dyDescent="0.2">
      <c r="A182" s="44"/>
      <c r="B182" s="44"/>
      <c r="C182" s="45"/>
      <c r="D182" s="52"/>
      <c r="E182" s="53"/>
      <c r="F182" s="48"/>
      <c r="G182" s="49"/>
      <c r="J182" s="51"/>
      <c r="L182" s="51"/>
    </row>
    <row r="183" spans="1:12" s="50" customFormat="1" ht="12" x14ac:dyDescent="0.2">
      <c r="A183" s="44"/>
      <c r="B183" s="44"/>
      <c r="C183" s="45"/>
      <c r="D183" s="41"/>
      <c r="E183" s="48"/>
      <c r="F183" s="48"/>
      <c r="G183" s="49"/>
      <c r="J183" s="51"/>
      <c r="L183" s="51"/>
    </row>
    <row r="184" spans="1:12" s="50" customFormat="1" ht="12" x14ac:dyDescent="0.2">
      <c r="A184" s="44"/>
      <c r="B184" s="44"/>
      <c r="C184" s="45"/>
      <c r="D184" s="40">
        <v>3622312338.2399998</v>
      </c>
      <c r="E184" s="53" t="s">
        <v>410</v>
      </c>
      <c r="F184" s="48"/>
      <c r="G184" s="49"/>
      <c r="J184" s="51"/>
      <c r="L184" s="51"/>
    </row>
    <row r="185" spans="1:12" s="50" customFormat="1" ht="12" x14ac:dyDescent="0.2">
      <c r="A185" s="44"/>
      <c r="B185" s="44"/>
      <c r="C185" s="45"/>
      <c r="D185" s="41"/>
      <c r="E185" s="48"/>
      <c r="F185" s="48"/>
      <c r="G185" s="49"/>
      <c r="J185" s="51"/>
      <c r="L185" s="51"/>
    </row>
    <row r="186" spans="1:12" s="50" customFormat="1" ht="12" x14ac:dyDescent="0.2">
      <c r="A186" s="44"/>
      <c r="B186" s="44"/>
      <c r="C186" s="45"/>
      <c r="D186" s="54">
        <f>D184-D181</f>
        <v>0</v>
      </c>
      <c r="E186" s="48"/>
      <c r="F186" s="48"/>
      <c r="G186" s="49"/>
      <c r="J186" s="51"/>
      <c r="L186" s="51"/>
    </row>
    <row r="187" spans="1:12" s="32" customFormat="1" ht="12" x14ac:dyDescent="0.2">
      <c r="A187" s="28"/>
      <c r="B187" s="28"/>
      <c r="C187" s="29"/>
      <c r="D187" s="39"/>
      <c r="E187" s="30"/>
      <c r="F187" s="30"/>
      <c r="G187" s="31"/>
      <c r="J187" s="33"/>
      <c r="L187" s="33"/>
    </row>
    <row r="188" spans="1:12" s="32" customFormat="1" ht="12" x14ac:dyDescent="0.2">
      <c r="A188" s="28"/>
      <c r="B188" s="28"/>
      <c r="C188" s="29"/>
      <c r="D188" s="40">
        <v>3486763869.1900001</v>
      </c>
      <c r="E188" s="30"/>
      <c r="F188" s="30"/>
      <c r="G188" s="31"/>
      <c r="J188" s="33"/>
      <c r="L188" s="33"/>
    </row>
    <row r="189" spans="1:12" s="32" customFormat="1" ht="12" x14ac:dyDescent="0.2">
      <c r="A189" s="28"/>
      <c r="B189" s="28"/>
      <c r="C189" s="29"/>
      <c r="D189" s="41"/>
      <c r="E189" s="30"/>
      <c r="F189" s="30"/>
      <c r="G189" s="31"/>
      <c r="J189" s="33"/>
      <c r="L189" s="33"/>
    </row>
    <row r="190" spans="1:12" s="32" customFormat="1" ht="12" x14ac:dyDescent="0.2">
      <c r="A190" s="28"/>
      <c r="B190" s="28"/>
      <c r="C190" s="29"/>
      <c r="D190" s="41"/>
      <c r="E190" s="30"/>
      <c r="F190" s="30"/>
      <c r="G190" s="31"/>
      <c r="J190" s="33"/>
      <c r="L190" s="33"/>
    </row>
    <row r="191" spans="1:12" s="32" customFormat="1" ht="12" x14ac:dyDescent="0.2">
      <c r="A191" s="28"/>
      <c r="B191" s="28"/>
      <c r="C191" s="29"/>
      <c r="D191" s="41">
        <f>D181-D188</f>
        <v>135548469.04999876</v>
      </c>
      <c r="E191" s="30"/>
      <c r="F191" s="30"/>
      <c r="G191" s="31"/>
      <c r="J191" s="33"/>
      <c r="L191" s="33"/>
    </row>
    <row r="192" spans="1:12" s="32" customFormat="1" ht="12" x14ac:dyDescent="0.2">
      <c r="A192" s="28"/>
      <c r="B192" s="28"/>
      <c r="C192" s="29"/>
      <c r="D192" s="41"/>
      <c r="E192" s="30"/>
      <c r="F192" s="30"/>
      <c r="G192" s="31"/>
      <c r="J192" s="33"/>
      <c r="L192" s="33"/>
    </row>
    <row r="193" spans="1:12" s="32" customFormat="1" ht="12" x14ac:dyDescent="0.2">
      <c r="A193" s="28"/>
      <c r="B193" s="28"/>
      <c r="C193" s="29"/>
      <c r="D193" s="42"/>
      <c r="E193" s="30"/>
      <c r="F193" s="30"/>
      <c r="G193" s="31"/>
      <c r="J193" s="33"/>
      <c r="L193" s="33"/>
    </row>
    <row r="194" spans="1:12" s="32" customFormat="1" ht="12" x14ac:dyDescent="0.2">
      <c r="A194" s="28"/>
      <c r="B194" s="28"/>
      <c r="C194" s="29"/>
      <c r="D194" s="42"/>
      <c r="E194" s="30"/>
      <c r="F194" s="30"/>
      <c r="G194" s="31"/>
      <c r="J194" s="33"/>
      <c r="L194" s="33"/>
    </row>
    <row r="195" spans="1:12" s="32" customFormat="1" ht="12" x14ac:dyDescent="0.2">
      <c r="A195" s="28"/>
      <c r="B195" s="28"/>
      <c r="C195" s="29"/>
      <c r="D195" s="42"/>
      <c r="E195" s="30"/>
      <c r="F195" s="30"/>
      <c r="G195" s="31"/>
      <c r="J195" s="33"/>
      <c r="L195" s="33"/>
    </row>
    <row r="196" spans="1:12" s="32" customFormat="1" ht="12" x14ac:dyDescent="0.2">
      <c r="A196" s="28"/>
      <c r="B196" s="28"/>
      <c r="C196" s="29"/>
      <c r="D196" s="42"/>
      <c r="E196" s="30"/>
      <c r="F196" s="30"/>
      <c r="G196" s="31"/>
      <c r="J196" s="33"/>
      <c r="L196" s="33"/>
    </row>
    <row r="197" spans="1:12" s="32" customFormat="1" ht="12" x14ac:dyDescent="0.2">
      <c r="A197" s="28"/>
      <c r="B197" s="28"/>
      <c r="C197" s="29"/>
      <c r="D197" s="42"/>
      <c r="E197" s="30"/>
      <c r="F197" s="30"/>
      <c r="G197" s="31"/>
      <c r="J197" s="33"/>
      <c r="L197" s="33"/>
    </row>
    <row r="198" spans="1:12" s="32" customFormat="1" ht="12" x14ac:dyDescent="0.2">
      <c r="A198" s="28"/>
      <c r="B198" s="28"/>
      <c r="C198" s="29"/>
      <c r="D198" s="42"/>
      <c r="E198" s="30"/>
      <c r="F198" s="30"/>
      <c r="G198" s="31"/>
      <c r="J198" s="33"/>
      <c r="L198" s="33"/>
    </row>
    <row r="199" spans="1:12" s="32" customFormat="1" ht="12" x14ac:dyDescent="0.2">
      <c r="A199" s="28"/>
      <c r="B199" s="28"/>
      <c r="C199" s="29"/>
      <c r="D199" s="42"/>
      <c r="E199" s="30"/>
      <c r="F199" s="30"/>
      <c r="G199" s="31"/>
      <c r="J199" s="33"/>
      <c r="L199" s="33"/>
    </row>
    <row r="200" spans="1:12" s="32" customFormat="1" ht="12" x14ac:dyDescent="0.2">
      <c r="A200" s="28"/>
      <c r="B200" s="28"/>
      <c r="C200" s="29"/>
      <c r="D200" s="42"/>
      <c r="E200" s="30"/>
      <c r="F200" s="30"/>
      <c r="G200" s="31"/>
      <c r="J200" s="33"/>
      <c r="L200" s="33"/>
    </row>
    <row r="201" spans="1:12" s="32" customFormat="1" ht="12" x14ac:dyDescent="0.2">
      <c r="A201" s="28"/>
      <c r="B201" s="28"/>
      <c r="C201" s="29"/>
      <c r="D201" s="42"/>
      <c r="E201" s="30"/>
      <c r="F201" s="30"/>
      <c r="G201" s="31"/>
      <c r="J201" s="33"/>
      <c r="L201" s="33"/>
    </row>
    <row r="202" spans="1:12" s="32" customFormat="1" ht="12" x14ac:dyDescent="0.2">
      <c r="A202" s="28"/>
      <c r="B202" s="28"/>
      <c r="C202" s="29"/>
      <c r="D202" s="42"/>
      <c r="E202" s="30"/>
      <c r="F202" s="30"/>
      <c r="G202" s="31"/>
      <c r="J202" s="33"/>
      <c r="L202" s="33"/>
    </row>
    <row r="203" spans="1:12" s="32" customFormat="1" ht="12" x14ac:dyDescent="0.2">
      <c r="A203" s="28"/>
      <c r="B203" s="28"/>
      <c r="C203" s="29"/>
      <c r="D203" s="42"/>
      <c r="E203" s="30"/>
      <c r="F203" s="30"/>
      <c r="G203" s="31"/>
      <c r="J203" s="33"/>
      <c r="L203" s="33"/>
    </row>
    <row r="204" spans="1:12" s="32" customFormat="1" ht="12" x14ac:dyDescent="0.2">
      <c r="A204" s="28"/>
      <c r="B204" s="28"/>
      <c r="C204" s="29"/>
      <c r="D204" s="42"/>
      <c r="E204" s="30"/>
      <c r="F204" s="30"/>
      <c r="G204" s="31"/>
      <c r="J204" s="33"/>
      <c r="L204" s="33"/>
    </row>
    <row r="205" spans="1:12" s="32" customFormat="1" ht="12" x14ac:dyDescent="0.2">
      <c r="A205" s="28"/>
      <c r="B205" s="28"/>
      <c r="C205" s="29"/>
      <c r="D205" s="42"/>
      <c r="E205" s="30"/>
      <c r="F205" s="30"/>
      <c r="G205" s="31"/>
      <c r="J205" s="33"/>
      <c r="L205" s="33"/>
    </row>
    <row r="206" spans="1:12" s="32" customFormat="1" ht="12" x14ac:dyDescent="0.2">
      <c r="A206" s="28"/>
      <c r="B206" s="28"/>
      <c r="C206" s="29"/>
      <c r="D206" s="42"/>
      <c r="E206" s="30"/>
      <c r="F206" s="30"/>
      <c r="G206" s="31"/>
      <c r="J206" s="33"/>
      <c r="L206" s="33"/>
    </row>
    <row r="207" spans="1:12" s="32" customFormat="1" ht="12" x14ac:dyDescent="0.2">
      <c r="A207" s="28"/>
      <c r="B207" s="28"/>
      <c r="C207" s="29"/>
      <c r="D207" s="42"/>
      <c r="E207" s="30"/>
      <c r="F207" s="30"/>
      <c r="G207" s="31"/>
      <c r="J207" s="33"/>
      <c r="L207" s="33"/>
    </row>
    <row r="208" spans="1:12" s="32" customFormat="1" ht="12" x14ac:dyDescent="0.2">
      <c r="A208" s="28"/>
      <c r="B208" s="28"/>
      <c r="C208" s="29"/>
      <c r="D208" s="42"/>
      <c r="E208" s="30"/>
      <c r="F208" s="30"/>
      <c r="G208" s="31"/>
      <c r="J208" s="33"/>
      <c r="L208" s="33"/>
    </row>
    <row r="209" spans="1:12" s="32" customFormat="1" ht="12" x14ac:dyDescent="0.2">
      <c r="A209" s="28"/>
      <c r="B209" s="28"/>
      <c r="C209" s="29"/>
      <c r="D209" s="42"/>
      <c r="E209" s="30"/>
      <c r="F209" s="30"/>
      <c r="G209" s="31"/>
      <c r="J209" s="33"/>
      <c r="L209" s="33"/>
    </row>
    <row r="210" spans="1:12" s="32" customFormat="1" ht="12" x14ac:dyDescent="0.2">
      <c r="A210" s="28"/>
      <c r="B210" s="28"/>
      <c r="C210" s="29"/>
      <c r="D210" s="42"/>
      <c r="E210" s="30"/>
      <c r="F210" s="30"/>
      <c r="G210" s="31"/>
      <c r="J210" s="33"/>
      <c r="L210" s="33"/>
    </row>
    <row r="211" spans="1:12" s="32" customFormat="1" ht="12" x14ac:dyDescent="0.2">
      <c r="A211" s="28"/>
      <c r="B211" s="28"/>
      <c r="C211" s="29"/>
      <c r="D211" s="42"/>
      <c r="E211" s="30"/>
      <c r="F211" s="30"/>
      <c r="G211" s="31"/>
      <c r="J211" s="33"/>
      <c r="L211" s="33"/>
    </row>
    <row r="212" spans="1:12" s="32" customFormat="1" ht="12" x14ac:dyDescent="0.2">
      <c r="A212" s="28"/>
      <c r="B212" s="28"/>
      <c r="C212" s="29"/>
      <c r="D212" s="42"/>
      <c r="E212" s="30"/>
      <c r="F212" s="30"/>
      <c r="G212" s="31"/>
      <c r="J212" s="33"/>
      <c r="L212" s="33"/>
    </row>
    <row r="213" spans="1:12" s="32" customFormat="1" ht="12" x14ac:dyDescent="0.2">
      <c r="A213" s="28"/>
      <c r="B213" s="28"/>
      <c r="C213" s="29"/>
      <c r="D213" s="42"/>
      <c r="E213" s="30"/>
      <c r="F213" s="30"/>
      <c r="G213" s="31"/>
      <c r="J213" s="33"/>
      <c r="L213" s="33"/>
    </row>
    <row r="214" spans="1:12" s="32" customFormat="1" ht="12" x14ac:dyDescent="0.2">
      <c r="A214" s="28"/>
      <c r="B214" s="28"/>
      <c r="C214" s="29"/>
      <c r="D214" s="42"/>
      <c r="E214" s="30"/>
      <c r="F214" s="30"/>
      <c r="G214" s="31"/>
      <c r="J214" s="33"/>
      <c r="L214" s="33"/>
    </row>
    <row r="215" spans="1:12" s="32" customFormat="1" ht="12" x14ac:dyDescent="0.2">
      <c r="A215" s="28"/>
      <c r="B215" s="28"/>
      <c r="C215" s="29"/>
      <c r="D215" s="42"/>
      <c r="E215" s="30"/>
      <c r="F215" s="30"/>
      <c r="G215" s="31"/>
      <c r="J215" s="33"/>
      <c r="L215" s="33"/>
    </row>
    <row r="216" spans="1:12" s="32" customFormat="1" ht="12" x14ac:dyDescent="0.2">
      <c r="A216" s="28"/>
      <c r="B216" s="28"/>
      <c r="C216" s="29"/>
      <c r="D216" s="42"/>
      <c r="E216" s="30"/>
      <c r="F216" s="30"/>
      <c r="G216" s="31"/>
      <c r="J216" s="33"/>
      <c r="L216" s="33"/>
    </row>
    <row r="217" spans="1:12" s="32" customFormat="1" ht="12" x14ac:dyDescent="0.2">
      <c r="A217" s="28"/>
      <c r="B217" s="28"/>
      <c r="C217" s="29"/>
      <c r="D217" s="42"/>
      <c r="E217" s="30"/>
      <c r="F217" s="30"/>
      <c r="G217" s="31"/>
      <c r="J217" s="33"/>
      <c r="L217" s="33"/>
    </row>
    <row r="218" spans="1:12" s="32" customFormat="1" ht="12" x14ac:dyDescent="0.2">
      <c r="A218" s="28"/>
      <c r="B218" s="28"/>
      <c r="C218" s="29"/>
      <c r="D218" s="42"/>
      <c r="E218" s="30"/>
      <c r="F218" s="30"/>
      <c r="G218" s="31"/>
      <c r="J218" s="33"/>
      <c r="L218" s="33"/>
    </row>
    <row r="219" spans="1:12" s="32" customFormat="1" ht="12" x14ac:dyDescent="0.2">
      <c r="A219" s="28"/>
      <c r="B219" s="28"/>
      <c r="C219" s="29"/>
      <c r="D219" s="42"/>
      <c r="E219" s="30"/>
      <c r="F219" s="30"/>
      <c r="G219" s="31"/>
      <c r="J219" s="33"/>
      <c r="L219" s="33"/>
    </row>
    <row r="220" spans="1:12" s="32" customFormat="1" ht="12" x14ac:dyDescent="0.2">
      <c r="A220" s="28"/>
      <c r="B220" s="28"/>
      <c r="C220" s="29"/>
      <c r="D220" s="42"/>
      <c r="E220" s="30"/>
      <c r="F220" s="30"/>
      <c r="G220" s="31"/>
      <c r="J220" s="33"/>
      <c r="L220" s="33"/>
    </row>
    <row r="221" spans="1:12" s="32" customFormat="1" ht="12" x14ac:dyDescent="0.2">
      <c r="A221" s="28"/>
      <c r="B221" s="28"/>
      <c r="C221" s="29"/>
      <c r="D221" s="42"/>
      <c r="E221" s="30"/>
      <c r="F221" s="30"/>
      <c r="G221" s="31"/>
      <c r="J221" s="33"/>
      <c r="L221" s="33"/>
    </row>
    <row r="222" spans="1:12" s="32" customFormat="1" ht="12" x14ac:dyDescent="0.2">
      <c r="A222" s="28"/>
      <c r="B222" s="28"/>
      <c r="C222" s="29"/>
      <c r="D222" s="42"/>
      <c r="E222" s="30"/>
      <c r="F222" s="30"/>
      <c r="G222" s="31"/>
      <c r="J222" s="33"/>
      <c r="L222" s="33"/>
    </row>
    <row r="223" spans="1:12" s="32" customFormat="1" ht="12" x14ac:dyDescent="0.2">
      <c r="A223" s="28"/>
      <c r="B223" s="28"/>
      <c r="C223" s="29"/>
      <c r="D223" s="42"/>
      <c r="E223" s="30"/>
      <c r="F223" s="30"/>
      <c r="G223" s="31"/>
      <c r="J223" s="33"/>
      <c r="L223" s="33"/>
    </row>
    <row r="224" spans="1:12" s="32" customFormat="1" ht="12" x14ac:dyDescent="0.2">
      <c r="A224" s="28"/>
      <c r="B224" s="28"/>
      <c r="C224" s="29"/>
      <c r="D224" s="42"/>
      <c r="E224" s="30"/>
      <c r="F224" s="30"/>
      <c r="G224" s="31"/>
      <c r="J224" s="33"/>
      <c r="L224" s="33"/>
    </row>
    <row r="225" spans="1:12" s="32" customFormat="1" ht="12" x14ac:dyDescent="0.2">
      <c r="A225" s="28"/>
      <c r="B225" s="28"/>
      <c r="C225" s="29"/>
      <c r="D225" s="42"/>
      <c r="E225" s="30"/>
      <c r="F225" s="30"/>
      <c r="G225" s="31"/>
      <c r="J225" s="33"/>
      <c r="L225" s="33"/>
    </row>
    <row r="226" spans="1:12" s="32" customFormat="1" ht="12" x14ac:dyDescent="0.2">
      <c r="A226" s="28"/>
      <c r="B226" s="28"/>
      <c r="C226" s="29"/>
      <c r="D226" s="42"/>
      <c r="E226" s="30"/>
      <c r="F226" s="30"/>
      <c r="G226" s="31"/>
      <c r="J226" s="33"/>
      <c r="L226" s="33"/>
    </row>
    <row r="227" spans="1:12" s="32" customFormat="1" ht="12" x14ac:dyDescent="0.2">
      <c r="A227" s="28"/>
      <c r="B227" s="28"/>
      <c r="C227" s="29"/>
      <c r="D227" s="42"/>
      <c r="E227" s="30"/>
      <c r="F227" s="30"/>
      <c r="G227" s="31"/>
      <c r="J227" s="33"/>
      <c r="L227" s="33"/>
    </row>
    <row r="228" spans="1:12" s="32" customFormat="1" ht="12" x14ac:dyDescent="0.2">
      <c r="A228" s="28"/>
      <c r="B228" s="28"/>
      <c r="C228" s="29"/>
      <c r="D228" s="42"/>
      <c r="E228" s="30"/>
      <c r="F228" s="30"/>
      <c r="G228" s="31"/>
      <c r="J228" s="33"/>
      <c r="L228" s="33"/>
    </row>
    <row r="229" spans="1:12" s="32" customFormat="1" ht="12" x14ac:dyDescent="0.2">
      <c r="A229" s="28"/>
      <c r="B229" s="28"/>
      <c r="C229" s="29"/>
      <c r="D229" s="42"/>
      <c r="E229" s="30"/>
      <c r="F229" s="30"/>
      <c r="G229" s="31"/>
      <c r="J229" s="33"/>
      <c r="L229" s="33"/>
    </row>
    <row r="230" spans="1:12" s="32" customFormat="1" ht="12" x14ac:dyDescent="0.2">
      <c r="A230" s="28"/>
      <c r="B230" s="28"/>
      <c r="C230" s="29"/>
      <c r="D230" s="42"/>
      <c r="E230" s="30"/>
      <c r="F230" s="30"/>
      <c r="G230" s="31"/>
      <c r="J230" s="33"/>
      <c r="L230" s="33"/>
    </row>
    <row r="231" spans="1:12" s="32" customFormat="1" ht="12" x14ac:dyDescent="0.2">
      <c r="A231" s="28"/>
      <c r="B231" s="28"/>
      <c r="C231" s="29"/>
      <c r="D231" s="42"/>
      <c r="E231" s="30"/>
      <c r="F231" s="30"/>
      <c r="G231" s="31"/>
      <c r="J231" s="33"/>
      <c r="L231" s="33"/>
    </row>
    <row r="232" spans="1:12" s="32" customFormat="1" ht="12" x14ac:dyDescent="0.2">
      <c r="A232" s="28"/>
      <c r="B232" s="28"/>
      <c r="C232" s="29"/>
      <c r="D232" s="42"/>
      <c r="E232" s="30"/>
      <c r="F232" s="30"/>
      <c r="G232" s="31"/>
      <c r="J232" s="33"/>
      <c r="L232" s="33"/>
    </row>
    <row r="233" spans="1:12" s="32" customFormat="1" ht="12" x14ac:dyDescent="0.2">
      <c r="A233" s="28"/>
      <c r="B233" s="28"/>
      <c r="C233" s="29"/>
      <c r="D233" s="42"/>
      <c r="E233" s="30"/>
      <c r="F233" s="30"/>
      <c r="G233" s="31"/>
      <c r="J233" s="33"/>
      <c r="L233" s="33"/>
    </row>
    <row r="234" spans="1:12" s="32" customFormat="1" ht="12" x14ac:dyDescent="0.2">
      <c r="A234" s="28"/>
      <c r="B234" s="28"/>
      <c r="C234" s="29"/>
      <c r="D234" s="42"/>
      <c r="E234" s="30"/>
      <c r="F234" s="30"/>
      <c r="G234" s="31"/>
      <c r="J234" s="33"/>
      <c r="L234" s="33"/>
    </row>
    <row r="235" spans="1:12" s="32" customFormat="1" ht="12" x14ac:dyDescent="0.2">
      <c r="C235" s="30"/>
      <c r="D235" s="38"/>
      <c r="E235" s="30"/>
      <c r="F235" s="30"/>
      <c r="G235" s="31"/>
      <c r="J235" s="33"/>
      <c r="L235" s="33"/>
    </row>
    <row r="236" spans="1:12" x14ac:dyDescent="0.25">
      <c r="A236" s="32"/>
      <c r="B236" s="32"/>
      <c r="C236" s="30"/>
      <c r="D236" s="38"/>
      <c r="E236" s="30"/>
      <c r="F236" s="30"/>
      <c r="G236" s="31"/>
      <c r="H236" s="32"/>
    </row>
    <row r="237" spans="1:12" x14ac:dyDescent="0.25">
      <c r="A237" s="32"/>
      <c r="B237" s="32"/>
      <c r="C237" s="30"/>
      <c r="D237" s="38"/>
      <c r="E237" s="30"/>
      <c r="F237" s="30"/>
      <c r="G237" s="31"/>
      <c r="H237" s="32"/>
    </row>
  </sheetData>
  <sortState ref="A5:H184">
    <sortCondition ref="A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0" zoomScaleNormal="80" workbookViewId="0">
      <selection sqref="A1:XFD1048576"/>
    </sheetView>
  </sheetViews>
  <sheetFormatPr defaultColWidth="28.85546875" defaultRowHeight="15" x14ac:dyDescent="0.25"/>
  <cols>
    <col min="1" max="1" width="12.28515625" style="1" customWidth="1"/>
    <col min="2" max="2" width="20.28515625" style="3" customWidth="1"/>
    <col min="3" max="4" width="11.85546875" style="1" customWidth="1"/>
    <col min="5" max="5" width="18.42578125" style="1" customWidth="1"/>
    <col min="6" max="16384" width="28.85546875" style="1"/>
  </cols>
  <sheetData>
    <row r="1" spans="1:5" x14ac:dyDescent="0.25">
      <c r="A1" s="2" t="s">
        <v>424</v>
      </c>
      <c r="B1" s="4" t="s">
        <v>427</v>
      </c>
      <c r="C1" s="5">
        <v>994.21</v>
      </c>
      <c r="D1" s="6">
        <v>25380</v>
      </c>
      <c r="E1" s="7">
        <v>25245993.600000001</v>
      </c>
    </row>
    <row r="2" spans="1:5" x14ac:dyDescent="0.25">
      <c r="A2" s="2" t="s">
        <v>424</v>
      </c>
      <c r="B2" s="4" t="s">
        <v>438</v>
      </c>
      <c r="C2" s="5">
        <v>966.65863999999999</v>
      </c>
      <c r="D2" s="6">
        <v>1032</v>
      </c>
      <c r="E2" s="7">
        <v>1014681.64</v>
      </c>
    </row>
    <row r="3" spans="1:5" x14ac:dyDescent="0.25">
      <c r="A3" s="2" t="s">
        <v>424</v>
      </c>
      <c r="B3" s="4" t="s">
        <v>443</v>
      </c>
      <c r="C3" s="5">
        <v>929.80224999999996</v>
      </c>
      <c r="D3" s="6">
        <v>32986</v>
      </c>
      <c r="E3" s="7">
        <v>31922605.52</v>
      </c>
    </row>
    <row r="4" spans="1:5" x14ac:dyDescent="0.25">
      <c r="A4" s="2" t="s">
        <v>424</v>
      </c>
      <c r="B4" s="4" t="s">
        <v>425</v>
      </c>
      <c r="C4" s="5">
        <v>974.08</v>
      </c>
      <c r="D4" s="6">
        <v>9543</v>
      </c>
      <c r="E4" s="7">
        <v>9299271.7799999993</v>
      </c>
    </row>
    <row r="5" spans="1:5" x14ac:dyDescent="0.25">
      <c r="A5" s="2" t="s">
        <v>424</v>
      </c>
      <c r="B5" s="4" t="s">
        <v>429</v>
      </c>
      <c r="C5" s="5">
        <v>956.49630999999999</v>
      </c>
      <c r="D5" s="6">
        <v>30803</v>
      </c>
      <c r="E5" s="7">
        <v>30425857.48</v>
      </c>
    </row>
    <row r="6" spans="1:5" x14ac:dyDescent="0.25">
      <c r="A6" s="2" t="s">
        <v>424</v>
      </c>
      <c r="B6" s="4" t="s">
        <v>428</v>
      </c>
      <c r="C6" s="5">
        <v>976.96411000000001</v>
      </c>
      <c r="D6" s="6">
        <v>48420</v>
      </c>
      <c r="E6" s="7">
        <v>47805265.159999996</v>
      </c>
    </row>
    <row r="7" spans="1:5" x14ac:dyDescent="0.25">
      <c r="A7" s="2" t="s">
        <v>424</v>
      </c>
      <c r="B7" s="4" t="s">
        <v>445</v>
      </c>
      <c r="C7" s="5">
        <v>856.13906999999995</v>
      </c>
      <c r="D7" s="6">
        <v>46268</v>
      </c>
      <c r="E7" s="7">
        <v>40724588.079999998</v>
      </c>
    </row>
    <row r="8" spans="1:5" x14ac:dyDescent="0.25">
      <c r="A8" s="2" t="s">
        <v>424</v>
      </c>
      <c r="B8" s="4" t="s">
        <v>434</v>
      </c>
      <c r="C8" s="5">
        <v>940.45637999999997</v>
      </c>
      <c r="D8" s="6">
        <v>21230</v>
      </c>
      <c r="E8" s="7">
        <v>20378812.460000001</v>
      </c>
    </row>
    <row r="9" spans="1:5" x14ac:dyDescent="0.25">
      <c r="A9" s="2" t="s">
        <v>424</v>
      </c>
      <c r="B9" s="4" t="s">
        <v>436</v>
      </c>
      <c r="C9" s="5">
        <v>939.54313000000002</v>
      </c>
      <c r="D9" s="6">
        <v>24367</v>
      </c>
      <c r="E9" s="7">
        <v>23540303.91</v>
      </c>
    </row>
    <row r="10" spans="1:5" x14ac:dyDescent="0.25">
      <c r="A10" s="2" t="s">
        <v>424</v>
      </c>
      <c r="B10" s="4" t="s">
        <v>442</v>
      </c>
      <c r="C10" s="5">
        <v>927.01</v>
      </c>
      <c r="D10" s="6">
        <v>14960</v>
      </c>
      <c r="E10" s="7">
        <v>14216637.6</v>
      </c>
    </row>
    <row r="11" spans="1:5" x14ac:dyDescent="0.25">
      <c r="A11" s="2" t="s">
        <v>424</v>
      </c>
      <c r="B11" s="4" t="s">
        <v>431</v>
      </c>
      <c r="C11" s="5">
        <v>953.4547</v>
      </c>
      <c r="D11" s="6">
        <v>30734</v>
      </c>
      <c r="E11" s="7">
        <v>29359412.579999998</v>
      </c>
    </row>
    <row r="12" spans="1:5" x14ac:dyDescent="0.25">
      <c r="A12" s="2" t="s">
        <v>424</v>
      </c>
      <c r="B12" s="4" t="s">
        <v>444</v>
      </c>
      <c r="C12" s="5">
        <v>740</v>
      </c>
      <c r="D12" s="6">
        <v>12303</v>
      </c>
      <c r="E12" s="7">
        <v>9362090.8800000008</v>
      </c>
    </row>
    <row r="13" spans="1:5" x14ac:dyDescent="0.25">
      <c r="A13" s="2" t="s">
        <v>424</v>
      </c>
      <c r="B13" s="4" t="s">
        <v>437</v>
      </c>
      <c r="C13" s="5">
        <v>935.44358</v>
      </c>
      <c r="D13" s="6">
        <v>47140</v>
      </c>
      <c r="E13" s="7">
        <v>44761484.229999997</v>
      </c>
    </row>
    <row r="14" spans="1:5" x14ac:dyDescent="0.25">
      <c r="A14" s="2" t="s">
        <v>424</v>
      </c>
      <c r="B14" s="4" t="s">
        <v>439</v>
      </c>
      <c r="C14" s="5">
        <v>841.08412999999996</v>
      </c>
      <c r="D14" s="6">
        <v>179558</v>
      </c>
      <c r="E14" s="7">
        <v>154181809.22</v>
      </c>
    </row>
    <row r="15" spans="1:5" x14ac:dyDescent="0.25">
      <c r="A15" s="2" t="s">
        <v>424</v>
      </c>
      <c r="B15" s="4" t="s">
        <v>426</v>
      </c>
      <c r="C15" s="5">
        <v>868.06876999999997</v>
      </c>
      <c r="D15" s="6">
        <v>55755</v>
      </c>
      <c r="E15" s="7">
        <v>48461062.32</v>
      </c>
    </row>
    <row r="16" spans="1:5" x14ac:dyDescent="0.25">
      <c r="A16" s="2" t="s">
        <v>424</v>
      </c>
      <c r="B16" s="4" t="s">
        <v>446</v>
      </c>
      <c r="C16" s="5">
        <v>766.24805000000003</v>
      </c>
      <c r="D16" s="6">
        <v>26937</v>
      </c>
      <c r="E16" s="7">
        <v>21197750.199999999</v>
      </c>
    </row>
    <row r="17" spans="1:5" x14ac:dyDescent="0.25">
      <c r="A17" s="2" t="s">
        <v>424</v>
      </c>
      <c r="B17" s="4" t="s">
        <v>440</v>
      </c>
      <c r="C17" s="5">
        <v>822.34335999999996</v>
      </c>
      <c r="D17" s="6">
        <v>22775</v>
      </c>
      <c r="E17" s="7">
        <v>19264082.5</v>
      </c>
    </row>
    <row r="18" spans="1:5" x14ac:dyDescent="0.25">
      <c r="A18" s="2" t="s">
        <v>424</v>
      </c>
      <c r="B18" s="4" t="s">
        <v>441</v>
      </c>
      <c r="C18" s="5">
        <v>855</v>
      </c>
      <c r="D18" s="6">
        <v>14803</v>
      </c>
      <c r="E18" s="7">
        <v>12803410.76</v>
      </c>
    </row>
    <row r="19" spans="1:5" x14ac:dyDescent="0.25">
      <c r="A19" s="2" t="s">
        <v>424</v>
      </c>
      <c r="B19" s="4" t="s">
        <v>435</v>
      </c>
      <c r="C19" s="5">
        <v>997.07</v>
      </c>
      <c r="D19" s="6">
        <v>159500</v>
      </c>
      <c r="E19" s="7">
        <v>165476465</v>
      </c>
    </row>
    <row r="20" spans="1:5" x14ac:dyDescent="0.25">
      <c r="A20" s="8" t="s">
        <v>424</v>
      </c>
      <c r="B20" s="9" t="s">
        <v>430</v>
      </c>
      <c r="C20" s="10">
        <v>1006.09901</v>
      </c>
      <c r="D20" s="11">
        <v>345829</v>
      </c>
      <c r="E20" s="12">
        <v>356587398.50999999</v>
      </c>
    </row>
    <row r="21" spans="1:5" x14ac:dyDescent="0.25">
      <c r="A21" s="2" t="s">
        <v>424</v>
      </c>
      <c r="B21" s="4" t="s">
        <v>433</v>
      </c>
      <c r="C21" s="5">
        <v>1537.8756100000001</v>
      </c>
      <c r="D21" s="6">
        <v>1600</v>
      </c>
      <c r="E21" s="7">
        <v>2488168.9700000002</v>
      </c>
    </row>
    <row r="22" spans="1:5" x14ac:dyDescent="0.25">
      <c r="A22" s="2" t="s">
        <v>424</v>
      </c>
      <c r="B22" s="4" t="s">
        <v>432</v>
      </c>
      <c r="C22" s="5">
        <v>1369.8832299999999</v>
      </c>
      <c r="D22" s="6">
        <v>17880</v>
      </c>
      <c r="E22" s="7">
        <v>24777446.48</v>
      </c>
    </row>
  </sheetData>
  <sortState ref="A1:E22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Лист1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user6</cp:lastModifiedBy>
  <dcterms:created xsi:type="dcterms:W3CDTF">2021-07-21T18:44:45Z</dcterms:created>
  <dcterms:modified xsi:type="dcterms:W3CDTF">2023-03-01T10:43:21Z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