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ie\Desktop\СТК\ОТЧЕТЫ\"/>
    </mc:Choice>
  </mc:AlternateContent>
  <bookViews>
    <workbookView xWindow="0" yWindow="0" windowWidth="28800" windowHeight="12435"/>
  </bookViews>
  <sheets>
    <sheet name="Пенсионные резервы" sheetId="2" r:id="rId1"/>
  </sheets>
  <definedNames>
    <definedName name="_xlnm._FilterDatabase" localSheetId="0" hidden="1">'Пенсионные резервы'!$A$4:$H$4</definedName>
  </definedNames>
  <calcPr calcId="152511"/>
</workbook>
</file>

<file path=xl/calcChain.xml><?xml version="1.0" encoding="utf-8"?>
<calcChain xmlns="http://schemas.openxmlformats.org/spreadsheetml/2006/main">
  <c r="E59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" i="2"/>
  <c r="E6" i="2"/>
  <c r="D50" i="2"/>
  <c r="D59" i="2"/>
</calcChain>
</file>

<file path=xl/sharedStrings.xml><?xml version="1.0" encoding="utf-8"?>
<sst xmlns="http://schemas.openxmlformats.org/spreadsheetml/2006/main" count="217" uniqueCount="168">
  <si>
    <t/>
  </si>
  <si>
    <t>Наименование ценной бумаги</t>
  </si>
  <si>
    <t xml:space="preserve">Международный идентификационный код ценной бумаги (ISIN) (номер государственной регистрации правил доверительного управления, индивидуальное обозначение, идентифицирующее ипотечные сертификаты участия
</t>
  </si>
  <si>
    <t>Количество ценных бумаг, шт.</t>
  </si>
  <si>
    <t xml:space="preserve"> Полное наименование эмитента или лица, обязанного по ценной бумаге (дебитора, заимодавца, управляющего ипотечным покрытием)
</t>
  </si>
  <si>
    <t xml:space="preserve">Основной государственный регистрационный номер (далее - ОГРН) или единый код юридических лиц (Legal Entity Identifier, LEI) эмитента (при отсутствии ОГРН)
</t>
  </si>
  <si>
    <t xml:space="preserve">По состоянию на </t>
  </si>
  <si>
    <t xml:space="preserve">Доля от общей стоимости инвестиционного портфеля средств пенсионных резервов фонда, %
</t>
  </si>
  <si>
    <t>Денежные средства на счетах в кредитных организациях</t>
  </si>
  <si>
    <t>Денежные средства на счетах брокера</t>
  </si>
  <si>
    <t>Дебиторская задолженность</t>
  </si>
  <si>
    <t>RU000A100YU2</t>
  </si>
  <si>
    <t>RU000A100A33</t>
  </si>
  <si>
    <t>RU000A0JXNF9</t>
  </si>
  <si>
    <t>RU000A0ZYDS7</t>
  </si>
  <si>
    <t>RU000A100VQ6</t>
  </si>
  <si>
    <t>RU000A0JXPG2</t>
  </si>
  <si>
    <t>RU000A0JVA10</t>
  </si>
  <si>
    <t>RU000A1008Z0</t>
  </si>
  <si>
    <t>RU000A100LS3</t>
  </si>
  <si>
    <t>RU000A100LV7</t>
  </si>
  <si>
    <t>RU000A100AB2</t>
  </si>
  <si>
    <t>RU000A100782</t>
  </si>
  <si>
    <t>RU000A101MC3</t>
  </si>
  <si>
    <t>RU000A101PJ1</t>
  </si>
  <si>
    <t>RU000A0ZYML3</t>
  </si>
  <si>
    <t>RU000A100XP4</t>
  </si>
  <si>
    <t>RU000A100A58</t>
  </si>
  <si>
    <t>RU000A101939</t>
  </si>
  <si>
    <t>RU000A0ZYU05</t>
  </si>
  <si>
    <t>RU000A0ZZ4P9</t>
  </si>
  <si>
    <t>RU000A0ZZ9R4</t>
  </si>
  <si>
    <t>RU000A1010M4</t>
  </si>
  <si>
    <t>RU000A0ZYT40</t>
  </si>
  <si>
    <t>RU000A0ZYVU5</t>
  </si>
  <si>
    <t>RU000A0JT965</t>
  </si>
  <si>
    <t>RU000A100AD8</t>
  </si>
  <si>
    <t>RU000A101FC7</t>
  </si>
  <si>
    <t>RU000A101LY9</t>
  </si>
  <si>
    <t>RU000A0JWM56</t>
  </si>
  <si>
    <t>RU000A1018K1</t>
  </si>
  <si>
    <t>RU000A1010B7</t>
  </si>
  <si>
    <t>RU000A0JWS92</t>
  </si>
  <si>
    <t>RU000A0ZYLF7</t>
  </si>
  <si>
    <t>RU000A0ZZQN7</t>
  </si>
  <si>
    <t>RU000A0JX0Z8</t>
  </si>
  <si>
    <t>Министерство экономики и финансов Московской области</t>
  </si>
  <si>
    <t>Министерство финансов Российской Федерации</t>
  </si>
  <si>
    <t>1025300786610</t>
  </si>
  <si>
    <t>1028601443034</t>
  </si>
  <si>
    <t>1025501701686</t>
  </si>
  <si>
    <t>1028400000298</t>
  </si>
  <si>
    <t>1027739407189</t>
  </si>
  <si>
    <t>1027700002659</t>
  </si>
  <si>
    <t>1037832048605</t>
  </si>
  <si>
    <t>1032304945947</t>
  </si>
  <si>
    <t>1025002870837</t>
  </si>
  <si>
    <t>1027700149124</t>
  </si>
  <si>
    <t>1037739877295</t>
  </si>
  <si>
    <t>1027700043502</t>
  </si>
  <si>
    <t>1057746555811</t>
  </si>
  <si>
    <t>1037739085636</t>
  </si>
  <si>
    <t>1027700198767</t>
  </si>
  <si>
    <t>1026300972444</t>
  </si>
  <si>
    <t>1021601623702</t>
  </si>
  <si>
    <t>1027700049486</t>
  </si>
  <si>
    <t>1097746772738</t>
  </si>
  <si>
    <t>1024701893336</t>
  </si>
  <si>
    <t>1068901000057</t>
  </si>
  <si>
    <t>1027700167110</t>
  </si>
  <si>
    <t>1027700132195</t>
  </si>
  <si>
    <t>1027739250285</t>
  </si>
  <si>
    <t>Срок погашения дебиторской/кредиторской задолженности</t>
  </si>
  <si>
    <t>Информация о составе средств пенсионных резервов АО "НПФ "Стройкомплекс"</t>
  </si>
  <si>
    <t xml:space="preserve"> Cтоимость ценных бумаг, руб.
</t>
  </si>
  <si>
    <t>Публичное акционерное общество "Акрон"</t>
  </si>
  <si>
    <t>Общество с ограниченной ответственностью "Буровая компания "Евразия"</t>
  </si>
  <si>
    <t>Публичное акционерное общество "Газпром нефть"</t>
  </si>
  <si>
    <t>Публичное акционерное общество "Горно-металлургическая компания "Норильский никель"</t>
  </si>
  <si>
    <t>Акционерное общество "Государственная транспортная лизинговая компания"</t>
  </si>
  <si>
    <t>Общество с ограниченной ответственностью "ИКС 5 ФИНАНС"</t>
  </si>
  <si>
    <t>Общество с ограниченной ответственностью "Лента"</t>
  </si>
  <si>
    <t>Публичное акционерное общество "Магнит"</t>
  </si>
  <si>
    <t>Публичное акционерное общество "Мобильные ТелеСистемы"</t>
  </si>
  <si>
    <t>Акционерное общество "Минерально-химическая компания "ЕвроХим"</t>
  </si>
  <si>
    <t>Открытое акционерное общество "Российские железные дороги"</t>
  </si>
  <si>
    <t>Публичное акционерное общество "Россети Московский регион"</t>
  </si>
  <si>
    <t>Публичное акционерное общество "Ростелеком"</t>
  </si>
  <si>
    <t>Министерство управления финансами Самарской области</t>
  </si>
  <si>
    <t>Публичное акционерное общество "Татнефть" имени В.Д.Шашина</t>
  </si>
  <si>
    <t>Публичное акционерное общество "Транснефть"</t>
  </si>
  <si>
    <t>Акционерное общество "Федеральная пассажирская компания"</t>
  </si>
  <si>
    <t>Публичное акционерное общество "Федеральная сетевая компания Единой Энергетической системы"</t>
  </si>
  <si>
    <t>"Газпромбанк" (Акционерное Общество)</t>
  </si>
  <si>
    <t>Публичное акционерное общество "Сбербанк России"</t>
  </si>
  <si>
    <t>Департамент финансов Ямало-Ненецкого автономного округа</t>
  </si>
  <si>
    <t>1067761792053</t>
  </si>
  <si>
    <t>Депозит Пересвет №42007/1/2017  от 24.04.2017г. 4,01%</t>
  </si>
  <si>
    <t>Акрон-обл-БО-001Р-03</t>
  </si>
  <si>
    <t>Буровая компания Евразия-обл-БО-001Р-02</t>
  </si>
  <si>
    <t>Газпром нефть-обл-001P-01R</t>
  </si>
  <si>
    <t>Газпром нефть-обл-001P-03R</t>
  </si>
  <si>
    <t>ГМК Норильский никель-обл-БО-001Р-01</t>
  </si>
  <si>
    <t>ГТЛК-обл-001Р-04</t>
  </si>
  <si>
    <t>ГТЛК-обл-БО-04</t>
  </si>
  <si>
    <t>ЕвроХим-обл-БО-001Р-03</t>
  </si>
  <si>
    <t>ЕвроХим-обл-БО-001Р-04</t>
  </si>
  <si>
    <t>Акционерный коммерческий банк "ПЕРЕСВЕТ" (Публичное акционерное общество)</t>
  </si>
  <si>
    <t>Публичное акционерное общество "Нефтяная компания "Роснефть"</t>
  </si>
  <si>
    <t>ЕвроХим-обл-БО-001Р-05</t>
  </si>
  <si>
    <t>ИКС 5 ФИНАНС-обл-001Р-05</t>
  </si>
  <si>
    <t>Лента-обл-БО-001Р-02</t>
  </si>
  <si>
    <t>Магнит-обл-БО-002Р-02</t>
  </si>
  <si>
    <t>Магнит-обл-БО-002Р-03</t>
  </si>
  <si>
    <t>Минфин Московской области-обл-34011</t>
  </si>
  <si>
    <t>Минфин Московской области-обл-34012</t>
  </si>
  <si>
    <t>МТС-обл-001Р-08</t>
  </si>
  <si>
    <t>МТС-обл-001Р-13</t>
  </si>
  <si>
    <t>РЖД-обл-001P-05R</t>
  </si>
  <si>
    <t>РЖД-обл-001P-06R</t>
  </si>
  <si>
    <t>РЖД-обл-001P-07R</t>
  </si>
  <si>
    <t>РЖД-обл-001P-17R</t>
  </si>
  <si>
    <t>Роснефть-обл-002Р-04</t>
  </si>
  <si>
    <t>Роснефть-обл-002Р-05</t>
  </si>
  <si>
    <t>Роснефть-обл-05</t>
  </si>
  <si>
    <t>Россети Московский регион-обл-001Р-01</t>
  </si>
  <si>
    <t>Ростелеком-обл-002P-03R</t>
  </si>
  <si>
    <t>Ростелеком-обл-002P-04R</t>
  </si>
  <si>
    <t>Самарская область-обл-35012</t>
  </si>
  <si>
    <t>Татнефть-обл-БО-001P-01</t>
  </si>
  <si>
    <t>Транснефть-обл-БО-001Р-13</t>
  </si>
  <si>
    <t>Транснефть-обл-БО-06</t>
  </si>
  <si>
    <t>ФПК-обл-001P-02</t>
  </si>
  <si>
    <t>ФСК ЕЭС-обл-001P-01R</t>
  </si>
  <si>
    <t>ЯНАО-обл-35002</t>
  </si>
  <si>
    <t>Россети Московский регион-обл-БО-10</t>
  </si>
  <si>
    <t>RU000A0JXR50</t>
  </si>
  <si>
    <t>RU000A0JSMA2</t>
  </si>
  <si>
    <t>Минфин РФ-обл-26209</t>
  </si>
  <si>
    <t>RU000A0JX0H6</t>
  </si>
  <si>
    <t>Минфин РФ-обл-29012</t>
  </si>
  <si>
    <t>Правительство Москвы в лице Департамента финансов города Москвы</t>
  </si>
  <si>
    <t>RU000A1030S9</t>
  </si>
  <si>
    <t>Правительство Москвы-обл-25072</t>
  </si>
  <si>
    <t>RU000A100EX8</t>
  </si>
  <si>
    <t>Общество с ограниченной ответственностью "Газпром капитал"</t>
  </si>
  <si>
    <t>RU000A100BM7</t>
  </si>
  <si>
    <t>Государственная корпорация развития "ВЭБ.РФ"</t>
  </si>
  <si>
    <t>RU000A101RD0</t>
  </si>
  <si>
    <t>ВЭБ.РФ-обл-ПБО-001Р-16</t>
  </si>
  <si>
    <t>Газпром капитал-обл-БО-001Р-01</t>
  </si>
  <si>
    <t>МТС-обл-001Р-17</t>
  </si>
  <si>
    <t>RU000A0JXPN8</t>
  </si>
  <si>
    <t>Ростелеком-обл-001P-02R</t>
  </si>
  <si>
    <t>Общество с ограниченной ответственностью "Брокерская компания "РЕГИОН"</t>
  </si>
  <si>
    <t>1027708015576</t>
  </si>
  <si>
    <t>RU000A101LH4</t>
  </si>
  <si>
    <t>ИКС 5 ФИНАНС-обл-001Р-10</t>
  </si>
  <si>
    <t>RU000A100QS2</t>
  </si>
  <si>
    <t>RU000A0JTJL3</t>
  </si>
  <si>
    <t>Минфин РФ-обл-24020</t>
  </si>
  <si>
    <t>Минфин РФ-обл-26211</t>
  </si>
  <si>
    <t>Кредиторская задолженность</t>
  </si>
  <si>
    <t>ИФНС РОССИИ № 28 ПО Г. МОСКВЕ</t>
  </si>
  <si>
    <t>1077711000102</t>
  </si>
  <si>
    <t>Общество с ограниченной ответственностью "СДК "Гарант"</t>
  </si>
  <si>
    <t>1027739142463</t>
  </si>
  <si>
    <t>1047728058311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</si>
</sst>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b/>
      <sz val="14"/>
      <name val="Calibri"/>
      <family val="2"/>
      <charset val="204"/>
    </font>
    <font>
      <b/>
      <sz val="14"/>
      <color rgb="FF000000"/>
      <name val="Arial"/>
      <family val="2"/>
      <charset val="204"/>
    </font>
    <font>
      <sz val="14"/>
      <name val="Calibri"/>
      <family val="2"/>
      <charset val="204"/>
    </font>
    <font>
      <sz val="8"/>
      <name val="Arial"/>
      <family val="2"/>
      <charset val="204"/>
    </font>
    <font>
      <sz val="9"/>
      <name val="Calibri"/>
      <family val="2"/>
      <charset val="204"/>
    </font>
    <font>
      <sz val="9"/>
      <name val="Arial"/>
      <family val="2"/>
      <charset val="204"/>
    </font>
    <font>
      <sz val="11"/>
      <color theme="0"/>
      <name val="Calibri"/>
      <family val="2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29"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4" fillId="0" borderId="0" xfId="1" applyNumberFormat="1" applyFont="1" applyFill="1" applyBorder="1" applyAlignment="1">
      <alignment horizontal="right" vertical="center" wrapText="1" readingOrder="1"/>
    </xf>
    <xf numFmtId="14" fontId="4" fillId="0" borderId="0" xfId="1" applyNumberFormat="1" applyFont="1" applyFill="1" applyBorder="1" applyAlignment="1">
      <alignment horizontal="left" vertical="center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14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/>
    <xf numFmtId="9" fontId="9" fillId="0" borderId="0" xfId="2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10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10" fontId="8" fillId="0" borderId="1" xfId="2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4" fontId="10" fillId="2" borderId="0" xfId="0" applyNumberFormat="1" applyFont="1" applyFill="1" applyAlignment="1">
      <alignment horizontal="center" vertical="center"/>
    </xf>
  </cellXfs>
  <cellStyles count="3">
    <cellStyle name="Normal" xfId="1"/>
    <cellStyle name="Обычный" xfId="0" builtinId="0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tabSelected="1" topLeftCell="G47" workbookViewId="0">
      <selection activeCell="D72" sqref="D72"/>
    </sheetView>
  </sheetViews>
  <sheetFormatPr defaultRowHeight="15" x14ac:dyDescent="0.25"/>
  <cols>
    <col min="1" max="1" width="47.7109375" customWidth="1"/>
    <col min="2" max="2" width="26.5703125" customWidth="1"/>
    <col min="3" max="3" width="15.85546875" bestFit="1" customWidth="1"/>
    <col min="4" max="4" width="20.85546875" bestFit="1" customWidth="1"/>
    <col min="5" max="5" width="17.5703125" bestFit="1" customWidth="1"/>
    <col min="6" max="6" width="86.28515625" bestFit="1" customWidth="1"/>
    <col min="7" max="7" width="22.5703125" customWidth="1"/>
    <col min="8" max="8" width="21.140625" customWidth="1"/>
  </cols>
  <sheetData>
    <row r="1" spans="1:8" s="2" customFormat="1" ht="20.100000000000001" customHeight="1" x14ac:dyDescent="0.3">
      <c r="A1" s="2" t="s">
        <v>73</v>
      </c>
    </row>
    <row r="2" spans="1:8" s="6" customFormat="1" ht="20.100000000000001" customHeight="1" x14ac:dyDescent="0.3">
      <c r="A2" s="3" t="s">
        <v>6</v>
      </c>
      <c r="B2" s="4">
        <v>44620</v>
      </c>
      <c r="C2" s="5" t="s">
        <v>0</v>
      </c>
    </row>
    <row r="3" spans="1:8" s="1" customFormat="1" ht="101.25" x14ac:dyDescent="0.25">
      <c r="A3" s="17" t="s">
        <v>1</v>
      </c>
      <c r="B3" s="17" t="s">
        <v>2</v>
      </c>
      <c r="C3" s="17" t="s">
        <v>3</v>
      </c>
      <c r="D3" s="8" t="s">
        <v>74</v>
      </c>
      <c r="E3" s="8" t="s">
        <v>7</v>
      </c>
      <c r="F3" s="8" t="s">
        <v>4</v>
      </c>
      <c r="G3" s="8" t="s">
        <v>5</v>
      </c>
      <c r="H3" s="8" t="s">
        <v>72</v>
      </c>
    </row>
    <row r="4" spans="1:8" x14ac:dyDescent="0.25">
      <c r="A4" s="17">
        <v>1</v>
      </c>
      <c r="B4" s="17">
        <v>2</v>
      </c>
      <c r="C4" s="1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</row>
    <row r="5" spans="1:8" s="9" customFormat="1" ht="24" customHeight="1" x14ac:dyDescent="0.25">
      <c r="A5" s="11" t="s">
        <v>98</v>
      </c>
      <c r="B5" s="18" t="s">
        <v>11</v>
      </c>
      <c r="C5" s="19">
        <v>6750</v>
      </c>
      <c r="D5" s="20">
        <v>6720435</v>
      </c>
      <c r="E5" s="21">
        <f>D5/$D$59</f>
        <v>8.0208304235151306E-3</v>
      </c>
      <c r="F5" s="22" t="s">
        <v>75</v>
      </c>
      <c r="G5" s="23" t="s">
        <v>48</v>
      </c>
      <c r="H5" s="10"/>
    </row>
    <row r="6" spans="1:8" s="9" customFormat="1" ht="24" customHeight="1" x14ac:dyDescent="0.25">
      <c r="A6" s="11" t="s">
        <v>99</v>
      </c>
      <c r="B6" s="18" t="s">
        <v>12</v>
      </c>
      <c r="C6" s="19">
        <v>19588</v>
      </c>
      <c r="D6" s="20">
        <v>20130195.84</v>
      </c>
      <c r="E6" s="21">
        <f>D6/$D$59</f>
        <v>2.4025362528584789E-2</v>
      </c>
      <c r="F6" s="22" t="s">
        <v>76</v>
      </c>
      <c r="G6" s="23" t="s">
        <v>49</v>
      </c>
      <c r="H6" s="10"/>
    </row>
    <row r="7" spans="1:8" s="9" customFormat="1" ht="24" customHeight="1" x14ac:dyDescent="0.25">
      <c r="A7" s="11" t="s">
        <v>150</v>
      </c>
      <c r="B7" s="18" t="s">
        <v>144</v>
      </c>
      <c r="C7" s="19">
        <v>16000</v>
      </c>
      <c r="D7" s="20">
        <v>16229760</v>
      </c>
      <c r="E7" s="21">
        <f t="shared" ref="E7:E58" si="0">D7/$D$59</f>
        <v>1.9370197431319389E-2</v>
      </c>
      <c r="F7" s="22" t="s">
        <v>145</v>
      </c>
      <c r="G7" s="13">
        <v>1087746212388</v>
      </c>
      <c r="H7" s="10"/>
    </row>
    <row r="8" spans="1:8" s="9" customFormat="1" ht="24" customHeight="1" x14ac:dyDescent="0.25">
      <c r="A8" s="11" t="s">
        <v>100</v>
      </c>
      <c r="B8" s="18" t="s">
        <v>13</v>
      </c>
      <c r="C8" s="19">
        <v>1080</v>
      </c>
      <c r="D8" s="20">
        <v>1116244.8</v>
      </c>
      <c r="E8" s="21">
        <f t="shared" si="0"/>
        <v>1.3322367156189388E-3</v>
      </c>
      <c r="F8" s="22" t="s">
        <v>77</v>
      </c>
      <c r="G8" s="23" t="s">
        <v>50</v>
      </c>
      <c r="H8" s="10"/>
    </row>
    <row r="9" spans="1:8" s="9" customFormat="1" ht="24" customHeight="1" x14ac:dyDescent="0.25">
      <c r="A9" s="11" t="s">
        <v>101</v>
      </c>
      <c r="B9" s="18" t="s">
        <v>14</v>
      </c>
      <c r="C9" s="19">
        <v>949</v>
      </c>
      <c r="D9" s="20">
        <v>962286</v>
      </c>
      <c r="E9" s="21">
        <f t="shared" si="0"/>
        <v>1.1484870882498947E-3</v>
      </c>
      <c r="F9" s="22" t="s">
        <v>77</v>
      </c>
      <c r="G9" s="23" t="s">
        <v>50</v>
      </c>
      <c r="H9" s="10"/>
    </row>
    <row r="10" spans="1:8" s="9" customFormat="1" ht="24" customHeight="1" x14ac:dyDescent="0.25">
      <c r="A10" s="11" t="s">
        <v>102</v>
      </c>
      <c r="B10" s="18" t="s">
        <v>15</v>
      </c>
      <c r="C10" s="19">
        <v>19524</v>
      </c>
      <c r="D10" s="20">
        <v>18869555.52</v>
      </c>
      <c r="E10" s="21">
        <f t="shared" si="0"/>
        <v>2.2520789947826868E-2</v>
      </c>
      <c r="F10" s="22" t="s">
        <v>78</v>
      </c>
      <c r="G10" s="23" t="s">
        <v>51</v>
      </c>
      <c r="H10" s="10"/>
    </row>
    <row r="11" spans="1:8" s="9" customFormat="1" ht="24" customHeight="1" x14ac:dyDescent="0.25">
      <c r="A11" s="11" t="s">
        <v>103</v>
      </c>
      <c r="B11" s="18" t="s">
        <v>16</v>
      </c>
      <c r="C11" s="19">
        <v>23013</v>
      </c>
      <c r="D11" s="20">
        <v>22952245.68</v>
      </c>
      <c r="E11" s="21">
        <f t="shared" si="0"/>
        <v>2.7393475338744845E-2</v>
      </c>
      <c r="F11" s="22" t="s">
        <v>79</v>
      </c>
      <c r="G11" s="23" t="s">
        <v>52</v>
      </c>
      <c r="H11" s="10"/>
    </row>
    <row r="12" spans="1:8" s="9" customFormat="1" ht="24" customHeight="1" x14ac:dyDescent="0.25">
      <c r="A12" s="11" t="s">
        <v>104</v>
      </c>
      <c r="B12" s="18" t="s">
        <v>17</v>
      </c>
      <c r="C12" s="19">
        <v>14870</v>
      </c>
      <c r="D12" s="20">
        <v>14531112.699999999</v>
      </c>
      <c r="E12" s="21">
        <f t="shared" si="0"/>
        <v>1.7342864090149981E-2</v>
      </c>
      <c r="F12" s="22" t="s">
        <v>79</v>
      </c>
      <c r="G12" s="23" t="s">
        <v>52</v>
      </c>
      <c r="H12" s="10"/>
    </row>
    <row r="13" spans="1:8" s="9" customFormat="1" ht="24" customHeight="1" x14ac:dyDescent="0.25">
      <c r="A13" s="11" t="s">
        <v>105</v>
      </c>
      <c r="B13" s="18" t="s">
        <v>18</v>
      </c>
      <c r="C13" s="19">
        <v>12385</v>
      </c>
      <c r="D13" s="20">
        <v>12770916.6</v>
      </c>
      <c r="E13" s="21">
        <f t="shared" si="0"/>
        <v>1.5242072336307755E-2</v>
      </c>
      <c r="F13" s="22" t="s">
        <v>84</v>
      </c>
      <c r="G13" s="23" t="s">
        <v>53</v>
      </c>
      <c r="H13" s="10"/>
    </row>
    <row r="14" spans="1:8" s="9" customFormat="1" ht="24" customHeight="1" x14ac:dyDescent="0.25">
      <c r="A14" s="11" t="s">
        <v>106</v>
      </c>
      <c r="B14" s="18" t="s">
        <v>19</v>
      </c>
      <c r="C14" s="19">
        <v>19225</v>
      </c>
      <c r="D14" s="20">
        <v>18944699.5</v>
      </c>
      <c r="E14" s="21">
        <f t="shared" si="0"/>
        <v>2.261047419013083E-2</v>
      </c>
      <c r="F14" s="22" t="s">
        <v>84</v>
      </c>
      <c r="G14" s="23" t="s">
        <v>53</v>
      </c>
      <c r="H14" s="10"/>
    </row>
    <row r="15" spans="1:8" s="9" customFormat="1" ht="24" customHeight="1" x14ac:dyDescent="0.25">
      <c r="A15" s="11" t="s">
        <v>109</v>
      </c>
      <c r="B15" s="18" t="s">
        <v>20</v>
      </c>
      <c r="C15" s="19">
        <v>1</v>
      </c>
      <c r="D15" s="20">
        <v>977.5</v>
      </c>
      <c r="E15" s="21">
        <f t="shared" si="0"/>
        <v>1.1666449774435791E-6</v>
      </c>
      <c r="F15" s="22" t="s">
        <v>84</v>
      </c>
      <c r="G15" s="23" t="s">
        <v>53</v>
      </c>
      <c r="H15" s="10"/>
    </row>
    <row r="16" spans="1:8" s="9" customFormat="1" ht="24" customHeight="1" x14ac:dyDescent="0.25">
      <c r="A16" s="11" t="s">
        <v>110</v>
      </c>
      <c r="B16" s="18" t="s">
        <v>21</v>
      </c>
      <c r="C16" s="19">
        <v>17717</v>
      </c>
      <c r="D16" s="20">
        <v>18199965.420000002</v>
      </c>
      <c r="E16" s="21">
        <f t="shared" si="0"/>
        <v>2.1721635035181402E-2</v>
      </c>
      <c r="F16" s="22" t="s">
        <v>80</v>
      </c>
      <c r="G16" s="23" t="s">
        <v>96</v>
      </c>
      <c r="H16" s="10"/>
    </row>
    <row r="17" spans="1:8" s="9" customFormat="1" ht="24" customHeight="1" x14ac:dyDescent="0.25">
      <c r="A17" s="11" t="s">
        <v>157</v>
      </c>
      <c r="B17" s="18" t="s">
        <v>156</v>
      </c>
      <c r="C17" s="19">
        <v>4550</v>
      </c>
      <c r="D17" s="20">
        <v>4604674.03</v>
      </c>
      <c r="E17" s="21">
        <f t="shared" si="0"/>
        <v>5.4956724602193193E-3</v>
      </c>
      <c r="F17" s="22" t="s">
        <v>80</v>
      </c>
      <c r="G17" s="23" t="s">
        <v>96</v>
      </c>
      <c r="H17" s="10"/>
    </row>
    <row r="18" spans="1:8" s="9" customFormat="1" ht="24" customHeight="1" x14ac:dyDescent="0.25">
      <c r="A18" s="11" t="s">
        <v>111</v>
      </c>
      <c r="B18" s="18" t="s">
        <v>22</v>
      </c>
      <c r="C18" s="19">
        <v>16592</v>
      </c>
      <c r="D18" s="20">
        <v>17188980.16</v>
      </c>
      <c r="E18" s="21">
        <f t="shared" si="0"/>
        <v>2.0515025443520542E-2</v>
      </c>
      <c r="F18" s="22" t="s">
        <v>81</v>
      </c>
      <c r="G18" s="24" t="s">
        <v>54</v>
      </c>
      <c r="H18" s="10"/>
    </row>
    <row r="19" spans="1:8" s="9" customFormat="1" ht="24" customHeight="1" x14ac:dyDescent="0.25">
      <c r="A19" s="11" t="s">
        <v>112</v>
      </c>
      <c r="B19" s="18" t="s">
        <v>23</v>
      </c>
      <c r="C19" s="19">
        <v>4400</v>
      </c>
      <c r="D19" s="20">
        <v>4337344</v>
      </c>
      <c r="E19" s="21">
        <f t="shared" si="0"/>
        <v>5.1766144174373845E-3</v>
      </c>
      <c r="F19" s="22" t="s">
        <v>82</v>
      </c>
      <c r="G19" s="23" t="s">
        <v>55</v>
      </c>
      <c r="H19" s="10"/>
    </row>
    <row r="20" spans="1:8" s="9" customFormat="1" ht="24" customHeight="1" x14ac:dyDescent="0.25">
      <c r="A20" s="11" t="s">
        <v>113</v>
      </c>
      <c r="B20" s="18" t="s">
        <v>24</v>
      </c>
      <c r="C20" s="19">
        <v>21090</v>
      </c>
      <c r="D20" s="20">
        <v>20417861.699999999</v>
      </c>
      <c r="E20" s="21">
        <f t="shared" si="0"/>
        <v>2.4368691357997564E-2</v>
      </c>
      <c r="F20" s="22" t="s">
        <v>82</v>
      </c>
      <c r="G20" s="23" t="s">
        <v>55</v>
      </c>
      <c r="H20" s="10"/>
    </row>
    <row r="21" spans="1:8" s="9" customFormat="1" ht="24" customHeight="1" x14ac:dyDescent="0.25">
      <c r="A21" s="11" t="s">
        <v>114</v>
      </c>
      <c r="B21" s="18" t="s">
        <v>25</v>
      </c>
      <c r="C21" s="19">
        <v>59320</v>
      </c>
      <c r="D21" s="20">
        <v>14752290.800000001</v>
      </c>
      <c r="E21" s="21">
        <f t="shared" si="0"/>
        <v>1.7606839864559715E-2</v>
      </c>
      <c r="F21" s="22" t="s">
        <v>46</v>
      </c>
      <c r="G21" s="24" t="s">
        <v>56</v>
      </c>
      <c r="H21" s="10"/>
    </row>
    <row r="22" spans="1:8" s="9" customFormat="1" ht="24" customHeight="1" x14ac:dyDescent="0.25">
      <c r="A22" s="11" t="s">
        <v>115</v>
      </c>
      <c r="B22" s="18" t="s">
        <v>26</v>
      </c>
      <c r="C22" s="19">
        <v>17869</v>
      </c>
      <c r="D22" s="20">
        <v>12905438.529999999</v>
      </c>
      <c r="E22" s="21">
        <f t="shared" si="0"/>
        <v>1.5402624084635648E-2</v>
      </c>
      <c r="F22" s="22" t="s">
        <v>46</v>
      </c>
      <c r="G22" s="24" t="s">
        <v>56</v>
      </c>
      <c r="H22" s="10"/>
    </row>
    <row r="23" spans="1:8" s="9" customFormat="1" ht="24" customHeight="1" x14ac:dyDescent="0.25">
      <c r="A23" s="11" t="s">
        <v>160</v>
      </c>
      <c r="B23" s="18" t="s">
        <v>158</v>
      </c>
      <c r="C23" s="19">
        <v>13615</v>
      </c>
      <c r="D23" s="25">
        <v>13725689.949999999</v>
      </c>
      <c r="E23" s="21">
        <f t="shared" si="0"/>
        <v>1.6381593086562975E-2</v>
      </c>
      <c r="F23" s="22" t="s">
        <v>47</v>
      </c>
      <c r="G23" s="23" t="s">
        <v>61</v>
      </c>
      <c r="H23" s="10"/>
    </row>
    <row r="24" spans="1:8" s="9" customFormat="1" ht="24" customHeight="1" x14ac:dyDescent="0.25">
      <c r="A24" s="11" t="s">
        <v>138</v>
      </c>
      <c r="B24" s="18" t="s">
        <v>137</v>
      </c>
      <c r="C24" s="19">
        <v>38240</v>
      </c>
      <c r="D24" s="25">
        <v>38204436.799999997</v>
      </c>
      <c r="E24" s="21">
        <f t="shared" si="0"/>
        <v>4.5596945584430323E-2</v>
      </c>
      <c r="F24" s="22" t="s">
        <v>47</v>
      </c>
      <c r="G24" s="23" t="s">
        <v>61</v>
      </c>
      <c r="H24" s="10"/>
    </row>
    <row r="25" spans="1:8" s="9" customFormat="1" ht="24" customHeight="1" x14ac:dyDescent="0.25">
      <c r="A25" s="11" t="s">
        <v>161</v>
      </c>
      <c r="B25" s="18" t="s">
        <v>159</v>
      </c>
      <c r="C25" s="19">
        <v>15950</v>
      </c>
      <c r="D25" s="25">
        <v>15637539.5</v>
      </c>
      <c r="E25" s="21">
        <f t="shared" si="0"/>
        <v>1.8663383035550464E-2</v>
      </c>
      <c r="F25" s="22" t="s">
        <v>47</v>
      </c>
      <c r="G25" s="23" t="s">
        <v>61</v>
      </c>
      <c r="H25" s="10"/>
    </row>
    <row r="26" spans="1:8" s="9" customFormat="1" ht="24" customHeight="1" x14ac:dyDescent="0.25">
      <c r="A26" s="11" t="s">
        <v>140</v>
      </c>
      <c r="B26" s="18" t="s">
        <v>139</v>
      </c>
      <c r="C26" s="19">
        <v>29685</v>
      </c>
      <c r="D26" s="25">
        <v>29746447.949999999</v>
      </c>
      <c r="E26" s="21">
        <f t="shared" si="0"/>
        <v>3.5502346902971202E-2</v>
      </c>
      <c r="F26" s="22" t="s">
        <v>47</v>
      </c>
      <c r="G26" s="23" t="s">
        <v>61</v>
      </c>
      <c r="H26" s="10"/>
    </row>
    <row r="27" spans="1:8" s="9" customFormat="1" ht="24" customHeight="1" x14ac:dyDescent="0.25">
      <c r="A27" s="11" t="s">
        <v>116</v>
      </c>
      <c r="B27" s="18" t="s">
        <v>27</v>
      </c>
      <c r="C27" s="19">
        <v>6400</v>
      </c>
      <c r="D27" s="20">
        <v>6419648</v>
      </c>
      <c r="E27" s="21">
        <f t="shared" si="0"/>
        <v>7.6618415305940851E-3</v>
      </c>
      <c r="F27" s="22" t="s">
        <v>83</v>
      </c>
      <c r="G27" s="23" t="s">
        <v>57</v>
      </c>
      <c r="H27" s="10"/>
    </row>
    <row r="28" spans="1:8" s="9" customFormat="1" ht="24" customHeight="1" x14ac:dyDescent="0.25">
      <c r="A28" s="11" t="s">
        <v>117</v>
      </c>
      <c r="B28" s="18" t="s">
        <v>28</v>
      </c>
      <c r="C28" s="19">
        <v>8270</v>
      </c>
      <c r="D28" s="20">
        <v>8130567.7999999998</v>
      </c>
      <c r="E28" s="21">
        <f t="shared" si="0"/>
        <v>9.7038220845365626E-3</v>
      </c>
      <c r="F28" s="22" t="s">
        <v>83</v>
      </c>
      <c r="G28" s="23" t="s">
        <v>57</v>
      </c>
      <c r="H28" s="10"/>
    </row>
    <row r="29" spans="1:8" s="9" customFormat="1" ht="24" customHeight="1" x14ac:dyDescent="0.25">
      <c r="A29" s="11" t="s">
        <v>151</v>
      </c>
      <c r="B29" s="18" t="s">
        <v>148</v>
      </c>
      <c r="C29" s="19">
        <v>34500</v>
      </c>
      <c r="D29" s="20">
        <v>34586595</v>
      </c>
      <c r="E29" s="21">
        <f t="shared" si="0"/>
        <v>4.1279056106010445E-2</v>
      </c>
      <c r="F29" s="22" t="s">
        <v>83</v>
      </c>
      <c r="G29" s="23" t="s">
        <v>57</v>
      </c>
      <c r="H29" s="10"/>
    </row>
    <row r="30" spans="1:8" s="9" customFormat="1" ht="24" customHeight="1" x14ac:dyDescent="0.2">
      <c r="A30" s="11" t="s">
        <v>143</v>
      </c>
      <c r="B30" s="18" t="s">
        <v>142</v>
      </c>
      <c r="C30" s="19">
        <v>5220</v>
      </c>
      <c r="D30" s="20">
        <v>4971684.5999999996</v>
      </c>
      <c r="E30" s="21">
        <f t="shared" si="0"/>
        <v>5.9336990977223421E-3</v>
      </c>
      <c r="F30" s="22" t="s">
        <v>141</v>
      </c>
      <c r="G30" s="13">
        <v>1027700505348</v>
      </c>
      <c r="H30" s="14"/>
    </row>
    <row r="31" spans="1:8" s="9" customFormat="1" ht="24" customHeight="1" x14ac:dyDescent="0.25">
      <c r="A31" s="11" t="s">
        <v>118</v>
      </c>
      <c r="B31" s="18" t="s">
        <v>29</v>
      </c>
      <c r="C31" s="19">
        <v>6055</v>
      </c>
      <c r="D31" s="20">
        <v>5516710.5</v>
      </c>
      <c r="E31" s="21">
        <f t="shared" si="0"/>
        <v>6.5841867998314638E-3</v>
      </c>
      <c r="F31" s="22" t="s">
        <v>85</v>
      </c>
      <c r="G31" s="23" t="s">
        <v>58</v>
      </c>
      <c r="H31" s="10"/>
    </row>
    <row r="32" spans="1:8" s="9" customFormat="1" ht="24" customHeight="1" x14ac:dyDescent="0.25">
      <c r="A32" s="11" t="s">
        <v>119</v>
      </c>
      <c r="B32" s="18" t="s">
        <v>30</v>
      </c>
      <c r="C32" s="19">
        <v>16410</v>
      </c>
      <c r="D32" s="20">
        <v>16301468.02</v>
      </c>
      <c r="E32" s="21">
        <f t="shared" si="0"/>
        <v>1.9455780859836447E-2</v>
      </c>
      <c r="F32" s="22" t="s">
        <v>85</v>
      </c>
      <c r="G32" s="23" t="s">
        <v>58</v>
      </c>
      <c r="H32" s="10"/>
    </row>
    <row r="33" spans="1:8" s="9" customFormat="1" ht="24" customHeight="1" x14ac:dyDescent="0.25">
      <c r="A33" s="11" t="s">
        <v>120</v>
      </c>
      <c r="B33" s="18" t="s">
        <v>31</v>
      </c>
      <c r="C33" s="19">
        <v>12825</v>
      </c>
      <c r="D33" s="20">
        <v>12378690</v>
      </c>
      <c r="E33" s="21">
        <f t="shared" si="0"/>
        <v>1.4773950399827171E-2</v>
      </c>
      <c r="F33" s="22" t="s">
        <v>85</v>
      </c>
      <c r="G33" s="23" t="s">
        <v>58</v>
      </c>
      <c r="H33" s="10"/>
    </row>
    <row r="34" spans="1:8" s="9" customFormat="1" ht="24" customHeight="1" x14ac:dyDescent="0.25">
      <c r="A34" s="11" t="s">
        <v>121</v>
      </c>
      <c r="B34" s="18" t="s">
        <v>32</v>
      </c>
      <c r="C34" s="19">
        <v>1930</v>
      </c>
      <c r="D34" s="20">
        <v>1790480.3</v>
      </c>
      <c r="E34" s="21">
        <f t="shared" si="0"/>
        <v>2.1369359071168009E-3</v>
      </c>
      <c r="F34" s="22" t="s">
        <v>85</v>
      </c>
      <c r="G34" s="23" t="s">
        <v>58</v>
      </c>
      <c r="H34" s="10"/>
    </row>
    <row r="35" spans="1:8" s="9" customFormat="1" ht="24" customHeight="1" x14ac:dyDescent="0.25">
      <c r="A35" s="11" t="s">
        <v>122</v>
      </c>
      <c r="B35" s="18" t="s">
        <v>33</v>
      </c>
      <c r="C35" s="19">
        <v>14357</v>
      </c>
      <c r="D35" s="20">
        <v>14029660.4</v>
      </c>
      <c r="E35" s="21">
        <f t="shared" si="0"/>
        <v>1.6744381422914657E-2</v>
      </c>
      <c r="F35" s="22" t="s">
        <v>108</v>
      </c>
      <c r="G35" s="23" t="s">
        <v>59</v>
      </c>
      <c r="H35" s="10"/>
    </row>
    <row r="36" spans="1:8" s="9" customFormat="1" ht="24" customHeight="1" x14ac:dyDescent="0.25">
      <c r="A36" s="11" t="s">
        <v>123</v>
      </c>
      <c r="B36" s="18" t="s">
        <v>34</v>
      </c>
      <c r="C36" s="19">
        <v>379</v>
      </c>
      <c r="D36" s="20">
        <v>360466.9</v>
      </c>
      <c r="E36" s="21">
        <f t="shared" si="0"/>
        <v>4.3021677587688686E-4</v>
      </c>
      <c r="F36" s="22" t="s">
        <v>108</v>
      </c>
      <c r="G36" s="23" t="s">
        <v>59</v>
      </c>
      <c r="H36" s="10"/>
    </row>
    <row r="37" spans="1:8" s="9" customFormat="1" ht="24" customHeight="1" x14ac:dyDescent="0.25">
      <c r="A37" s="11" t="s">
        <v>124</v>
      </c>
      <c r="B37" s="18" t="s">
        <v>35</v>
      </c>
      <c r="C37" s="19">
        <v>3840</v>
      </c>
      <c r="D37" s="20">
        <v>3895641.6</v>
      </c>
      <c r="E37" s="21">
        <f t="shared" si="0"/>
        <v>4.649443178066771E-3</v>
      </c>
      <c r="F37" s="22" t="s">
        <v>108</v>
      </c>
      <c r="G37" s="23" t="s">
        <v>59</v>
      </c>
      <c r="H37" s="10"/>
    </row>
    <row r="38" spans="1:8" s="9" customFormat="1" ht="24" customHeight="1" x14ac:dyDescent="0.25">
      <c r="A38" s="11" t="s">
        <v>125</v>
      </c>
      <c r="B38" s="18" t="s">
        <v>36</v>
      </c>
      <c r="C38" s="19">
        <v>22081</v>
      </c>
      <c r="D38" s="20">
        <v>22590187.859999999</v>
      </c>
      <c r="E38" s="21">
        <f t="shared" si="0"/>
        <v>2.6961359801919094E-2</v>
      </c>
      <c r="F38" s="22" t="s">
        <v>86</v>
      </c>
      <c r="G38" s="23" t="s">
        <v>60</v>
      </c>
      <c r="H38" s="10"/>
    </row>
    <row r="39" spans="1:8" s="9" customFormat="1" ht="24" customHeight="1" x14ac:dyDescent="0.25">
      <c r="A39" s="11" t="s">
        <v>135</v>
      </c>
      <c r="B39" s="18" t="s">
        <v>136</v>
      </c>
      <c r="C39" s="19">
        <v>386</v>
      </c>
      <c r="D39" s="20">
        <v>395082.58</v>
      </c>
      <c r="E39" s="21">
        <f t="shared" si="0"/>
        <v>4.7153054489253307E-4</v>
      </c>
      <c r="F39" s="22" t="s">
        <v>86</v>
      </c>
      <c r="G39" s="23" t="s">
        <v>60</v>
      </c>
      <c r="H39" s="10"/>
    </row>
    <row r="40" spans="1:8" s="9" customFormat="1" ht="24" customHeight="1" x14ac:dyDescent="0.25">
      <c r="A40" s="11" t="s">
        <v>153</v>
      </c>
      <c r="B40" s="18" t="s">
        <v>152</v>
      </c>
      <c r="C40" s="19">
        <v>100</v>
      </c>
      <c r="D40" s="20">
        <v>102725</v>
      </c>
      <c r="E40" s="21">
        <f t="shared" si="0"/>
        <v>1.226021537676641E-4</v>
      </c>
      <c r="F40" s="22" t="s">
        <v>87</v>
      </c>
      <c r="G40" s="23" t="s">
        <v>62</v>
      </c>
      <c r="H40" s="10"/>
    </row>
    <row r="41" spans="1:8" s="9" customFormat="1" ht="24" customHeight="1" x14ac:dyDescent="0.25">
      <c r="A41" s="11" t="s">
        <v>126</v>
      </c>
      <c r="B41" s="18" t="s">
        <v>37</v>
      </c>
      <c r="C41" s="19">
        <v>1751</v>
      </c>
      <c r="D41" s="20">
        <v>1691868.73</v>
      </c>
      <c r="E41" s="21">
        <f t="shared" si="0"/>
        <v>2.0192431266990761E-3</v>
      </c>
      <c r="F41" s="22" t="s">
        <v>87</v>
      </c>
      <c r="G41" s="23" t="s">
        <v>62</v>
      </c>
      <c r="H41" s="10"/>
    </row>
    <row r="42" spans="1:8" s="9" customFormat="1" ht="24" customHeight="1" x14ac:dyDescent="0.25">
      <c r="A42" s="11" t="s">
        <v>127</v>
      </c>
      <c r="B42" s="18" t="s">
        <v>38</v>
      </c>
      <c r="C42" s="19">
        <v>3000</v>
      </c>
      <c r="D42" s="20">
        <v>2976961.35</v>
      </c>
      <c r="E42" s="21">
        <f t="shared" si="0"/>
        <v>3.5529994956738178E-3</v>
      </c>
      <c r="F42" s="22" t="s">
        <v>87</v>
      </c>
      <c r="G42" s="23" t="s">
        <v>62</v>
      </c>
      <c r="H42" s="10"/>
    </row>
    <row r="43" spans="1:8" s="9" customFormat="1" ht="24" customHeight="1" x14ac:dyDescent="0.25">
      <c r="A43" s="11" t="s">
        <v>128</v>
      </c>
      <c r="B43" s="18" t="s">
        <v>39</v>
      </c>
      <c r="C43" s="19">
        <v>14020</v>
      </c>
      <c r="D43" s="20">
        <v>10620430.4</v>
      </c>
      <c r="E43" s="21">
        <f t="shared" si="0"/>
        <v>1.2675469856213916E-2</v>
      </c>
      <c r="F43" s="22" t="s">
        <v>88</v>
      </c>
      <c r="G43" s="23" t="s">
        <v>63</v>
      </c>
      <c r="H43" s="10"/>
    </row>
    <row r="44" spans="1:8" s="9" customFormat="1" ht="24" customHeight="1" x14ac:dyDescent="0.25">
      <c r="A44" s="11" t="s">
        <v>129</v>
      </c>
      <c r="B44" s="18" t="s">
        <v>40</v>
      </c>
      <c r="C44" s="19">
        <v>15540</v>
      </c>
      <c r="D44" s="20">
        <v>15286542.6</v>
      </c>
      <c r="E44" s="21">
        <f t="shared" si="0"/>
        <v>1.8244468692345077E-2</v>
      </c>
      <c r="F44" s="22" t="s">
        <v>89</v>
      </c>
      <c r="G44" s="23" t="s">
        <v>64</v>
      </c>
      <c r="H44" s="10"/>
    </row>
    <row r="45" spans="1:8" s="9" customFormat="1" ht="24" customHeight="1" x14ac:dyDescent="0.25">
      <c r="A45" s="11" t="s">
        <v>130</v>
      </c>
      <c r="B45" s="18" t="s">
        <v>41</v>
      </c>
      <c r="C45" s="19">
        <v>9550</v>
      </c>
      <c r="D45" s="20">
        <v>8604955.6400000006</v>
      </c>
      <c r="E45" s="21">
        <f t="shared" si="0"/>
        <v>1.0270003353995702E-2</v>
      </c>
      <c r="F45" s="22" t="s">
        <v>90</v>
      </c>
      <c r="G45" s="23" t="s">
        <v>65</v>
      </c>
      <c r="H45" s="10"/>
    </row>
    <row r="46" spans="1:8" s="9" customFormat="1" ht="24" customHeight="1" x14ac:dyDescent="0.25">
      <c r="A46" s="11" t="s">
        <v>131</v>
      </c>
      <c r="B46" s="18" t="s">
        <v>42</v>
      </c>
      <c r="C46" s="19">
        <v>6595</v>
      </c>
      <c r="D46" s="20">
        <v>6883213.96</v>
      </c>
      <c r="E46" s="21">
        <f t="shared" si="0"/>
        <v>8.215106900361667E-3</v>
      </c>
      <c r="F46" s="22" t="s">
        <v>90</v>
      </c>
      <c r="G46" s="23" t="s">
        <v>65</v>
      </c>
      <c r="H46" s="10"/>
    </row>
    <row r="47" spans="1:8" s="9" customFormat="1" ht="24" customHeight="1" x14ac:dyDescent="0.25">
      <c r="A47" s="11" t="s">
        <v>132</v>
      </c>
      <c r="B47" s="18" t="s">
        <v>43</v>
      </c>
      <c r="C47" s="19">
        <v>950</v>
      </c>
      <c r="D47" s="20">
        <v>947824.5</v>
      </c>
      <c r="E47" s="21">
        <f t="shared" si="0"/>
        <v>1.1312273068265694E-3</v>
      </c>
      <c r="F47" s="22" t="s">
        <v>91</v>
      </c>
      <c r="G47" s="23" t="s">
        <v>66</v>
      </c>
      <c r="H47" s="10"/>
    </row>
    <row r="48" spans="1:8" s="9" customFormat="1" ht="24" customHeight="1" x14ac:dyDescent="0.25">
      <c r="A48" s="11" t="s">
        <v>133</v>
      </c>
      <c r="B48" s="18" t="s">
        <v>44</v>
      </c>
      <c r="C48" s="19">
        <v>1380</v>
      </c>
      <c r="D48" s="20">
        <v>1372548</v>
      </c>
      <c r="E48" s="21">
        <f t="shared" si="0"/>
        <v>1.6381342511511301E-3</v>
      </c>
      <c r="F48" s="22" t="s">
        <v>92</v>
      </c>
      <c r="G48" s="23" t="s">
        <v>67</v>
      </c>
      <c r="H48" s="10"/>
    </row>
    <row r="49" spans="1:8" s="9" customFormat="1" ht="24" customHeight="1" x14ac:dyDescent="0.25">
      <c r="A49" s="11" t="s">
        <v>134</v>
      </c>
      <c r="B49" s="18" t="s">
        <v>45</v>
      </c>
      <c r="C49" s="19">
        <v>1500</v>
      </c>
      <c r="D49" s="20">
        <v>229560</v>
      </c>
      <c r="E49" s="21">
        <f t="shared" si="0"/>
        <v>2.7397956114777293E-4</v>
      </c>
      <c r="F49" s="22" t="s">
        <v>95</v>
      </c>
      <c r="G49" s="23" t="s">
        <v>68</v>
      </c>
      <c r="H49" s="10"/>
    </row>
    <row r="50" spans="1:8" s="9" customFormat="1" ht="24" customHeight="1" x14ac:dyDescent="0.25">
      <c r="A50" s="11" t="s">
        <v>149</v>
      </c>
      <c r="B50" s="18" t="s">
        <v>146</v>
      </c>
      <c r="C50" s="19">
        <v>10300</v>
      </c>
      <c r="D50" s="20">
        <f>10276310+305807</f>
        <v>10582117</v>
      </c>
      <c r="E50" s="21">
        <f t="shared" si="0"/>
        <v>1.2629742863192139E-2</v>
      </c>
      <c r="F50" s="22" t="s">
        <v>147</v>
      </c>
      <c r="G50" s="23" t="s">
        <v>164</v>
      </c>
      <c r="H50" s="10"/>
    </row>
    <row r="51" spans="1:8" s="9" customFormat="1" ht="24" customHeight="1" x14ac:dyDescent="0.25">
      <c r="A51" s="11" t="s">
        <v>9</v>
      </c>
      <c r="B51" s="26"/>
      <c r="C51" s="27"/>
      <c r="D51" s="20">
        <v>25316.75</v>
      </c>
      <c r="E51" s="21">
        <f t="shared" si="0"/>
        <v>3.0215508166439624E-5</v>
      </c>
      <c r="F51" s="22" t="s">
        <v>154</v>
      </c>
      <c r="G51" s="23" t="s">
        <v>155</v>
      </c>
      <c r="H51" s="10"/>
    </row>
    <row r="52" spans="1:8" s="9" customFormat="1" ht="24" customHeight="1" x14ac:dyDescent="0.25">
      <c r="A52" s="11" t="s">
        <v>8</v>
      </c>
      <c r="B52" s="26"/>
      <c r="C52" s="27"/>
      <c r="D52" s="28">
        <v>125264.57</v>
      </c>
      <c r="E52" s="21">
        <f t="shared" si="0"/>
        <v>1.4950310121956997E-4</v>
      </c>
      <c r="F52" s="22" t="s">
        <v>93</v>
      </c>
      <c r="G52" s="23" t="s">
        <v>69</v>
      </c>
      <c r="H52" s="10"/>
    </row>
    <row r="53" spans="1:8" s="9" customFormat="1" ht="24" customHeight="1" x14ac:dyDescent="0.25">
      <c r="A53" s="11" t="s">
        <v>8</v>
      </c>
      <c r="B53" s="26"/>
      <c r="C53" s="27"/>
      <c r="D53" s="20">
        <v>154980.26999999999</v>
      </c>
      <c r="E53" s="21">
        <f t="shared" si="0"/>
        <v>1.8496875048424531E-4</v>
      </c>
      <c r="F53" s="22" t="s">
        <v>94</v>
      </c>
      <c r="G53" s="23" t="s">
        <v>70</v>
      </c>
      <c r="H53" s="10"/>
    </row>
    <row r="54" spans="1:8" s="9" customFormat="1" ht="24" customHeight="1" x14ac:dyDescent="0.25">
      <c r="A54" s="11" t="s">
        <v>8</v>
      </c>
      <c r="B54" s="26"/>
      <c r="C54" s="27"/>
      <c r="D54" s="20">
        <v>65224142.609999999</v>
      </c>
      <c r="E54" s="21">
        <f t="shared" si="0"/>
        <v>7.7844929293115331E-2</v>
      </c>
      <c r="F54" s="22" t="s">
        <v>107</v>
      </c>
      <c r="G54" s="23" t="s">
        <v>71</v>
      </c>
      <c r="H54" s="11"/>
    </row>
    <row r="55" spans="1:8" s="9" customFormat="1" ht="24" customHeight="1" x14ac:dyDescent="0.25">
      <c r="A55" s="11" t="s">
        <v>97</v>
      </c>
      <c r="B55" s="26"/>
      <c r="C55" s="27"/>
      <c r="D55" s="20">
        <v>229224664</v>
      </c>
      <c r="E55" s="21">
        <f t="shared" si="0"/>
        <v>0.2735793380683294</v>
      </c>
      <c r="F55" s="22" t="s">
        <v>107</v>
      </c>
      <c r="G55" s="23" t="s">
        <v>71</v>
      </c>
      <c r="H55" s="12">
        <v>46503</v>
      </c>
    </row>
    <row r="56" spans="1:8" s="9" customFormat="1" ht="24" customHeight="1" x14ac:dyDescent="0.25">
      <c r="A56" s="11" t="s">
        <v>162</v>
      </c>
      <c r="B56" s="26"/>
      <c r="C56" s="27"/>
      <c r="D56" s="20">
        <v>-843847</v>
      </c>
      <c r="E56" s="21">
        <f t="shared" si="0"/>
        <v>-1.0071302959394699E-3</v>
      </c>
      <c r="F56" s="22" t="s">
        <v>163</v>
      </c>
      <c r="G56" s="23" t="s">
        <v>167</v>
      </c>
      <c r="H56" s="12"/>
    </row>
    <row r="57" spans="1:8" s="9" customFormat="1" ht="24" customHeight="1" x14ac:dyDescent="0.25">
      <c r="A57" s="11" t="s">
        <v>162</v>
      </c>
      <c r="B57" s="26"/>
      <c r="C57" s="27"/>
      <c r="D57" s="20">
        <v>-65000</v>
      </c>
      <c r="E57" s="21">
        <f t="shared" si="0"/>
        <v>-7.757741537987994E-5</v>
      </c>
      <c r="F57" s="22" t="s">
        <v>165</v>
      </c>
      <c r="G57" s="23" t="s">
        <v>166</v>
      </c>
      <c r="H57" s="12"/>
    </row>
    <row r="58" spans="1:8" s="9" customFormat="1" ht="24" customHeight="1" x14ac:dyDescent="0.25">
      <c r="A58" s="11" t="s">
        <v>10</v>
      </c>
      <c r="B58" s="26"/>
      <c r="C58" s="27"/>
      <c r="D58" s="20">
        <v>30412469.629999999</v>
      </c>
      <c r="E58" s="21">
        <f t="shared" si="0"/>
        <v>3.6297242910992206E-2</v>
      </c>
      <c r="F58" s="22" t="s">
        <v>107</v>
      </c>
      <c r="G58" s="23" t="s">
        <v>71</v>
      </c>
      <c r="H58" s="12"/>
    </row>
    <row r="59" spans="1:8" x14ac:dyDescent="0.25">
      <c r="D59" s="16">
        <f>SUM(D5:D58)</f>
        <v>837872719.54999995</v>
      </c>
      <c r="E59" s="15">
        <f>SUM(E5:E58)</f>
        <v>1</v>
      </c>
    </row>
  </sheetData>
  <pageMargins left="0.70866141732283472" right="0.70866141732283472" top="0.74803149606299213" bottom="0.74803149606299213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Пенсионные резервы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Сироткина</dc:creator>
  <cp:lastModifiedBy>Юлия Королева</cp:lastModifiedBy>
  <cp:lastPrinted>2021-07-21T17:16:57Z</cp:lastPrinted>
  <dcterms:created xsi:type="dcterms:W3CDTF">2021-07-21T16:50:01Z</dcterms:created>
  <dcterms:modified xsi:type="dcterms:W3CDTF">2022-08-10T05:11:15Z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