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e\Desktop\СТРОЙКОМПЛЕКС\ОТЧЕТЫ\СОСТАВ ПР\"/>
    </mc:Choice>
  </mc:AlternateContent>
  <bookViews>
    <workbookView xWindow="0" yWindow="0" windowWidth="28800" windowHeight="12435"/>
  </bookViews>
  <sheets>
    <sheet name="Пенсионные резервы" sheetId="2" r:id="rId1"/>
  </sheets>
  <definedNames>
    <definedName name="_xlnm._FilterDatabase" localSheetId="0" hidden="1">'Пенсионные резервы'!$A$4:$H$4</definedName>
  </definedNames>
  <calcPr calcId="152511"/>
</workbook>
</file>

<file path=xl/calcChain.xml><?xml version="1.0" encoding="utf-8"?>
<calcChain xmlns="http://schemas.openxmlformats.org/spreadsheetml/2006/main">
  <c r="D50" i="2" l="1"/>
  <c r="E52" i="2" l="1"/>
  <c r="E17" i="2"/>
  <c r="E14" i="2"/>
  <c r="E46" i="2"/>
  <c r="E7" i="2"/>
  <c r="E31" i="2"/>
  <c r="E22" i="2"/>
  <c r="E41" i="2"/>
  <c r="E5" i="2"/>
  <c r="E48" i="2"/>
  <c r="E37" i="2"/>
  <c r="E27" i="2"/>
  <c r="E18" i="2"/>
  <c r="E9" i="2"/>
  <c r="E36" i="2"/>
  <c r="E26" i="2"/>
  <c r="E15" i="2"/>
  <c r="E8" i="2"/>
  <c r="E42" i="2"/>
  <c r="E23" i="2"/>
  <c r="E45" i="2"/>
  <c r="E40" i="2"/>
  <c r="E34" i="2"/>
  <c r="E30" i="2"/>
  <c r="E25" i="2"/>
  <c r="E20" i="2"/>
  <c r="E13" i="2"/>
  <c r="E11" i="2"/>
  <c r="E6" i="2"/>
  <c r="E44" i="2"/>
  <c r="E38" i="2"/>
  <c r="E33" i="2"/>
  <c r="E29" i="2"/>
  <c r="E19" i="2"/>
  <c r="E12" i="2"/>
  <c r="E49" i="2"/>
  <c r="E47" i="2"/>
  <c r="E43" i="2"/>
  <c r="E39" i="2"/>
  <c r="E35" i="2"/>
  <c r="E32" i="2"/>
  <c r="E28" i="2"/>
  <c r="E24" i="2"/>
  <c r="E21" i="2"/>
  <c r="E16" i="2"/>
  <c r="E10" i="2"/>
  <c r="E50" i="2" l="1"/>
</calcChain>
</file>

<file path=xl/sharedStrings.xml><?xml version="1.0" encoding="utf-8"?>
<sst xmlns="http://schemas.openxmlformats.org/spreadsheetml/2006/main" count="185" uniqueCount="145">
  <si>
    <t/>
  </si>
  <si>
    <t>Наименование ценной бумаги</t>
  </si>
  <si>
    <t xml:space="preserve">Международный идентификационный код ценной бумаги (ISIN) (номер государственной регистрации правил доверительного управления, индивидуальное обозначение, идентифицирующее ипотечные сертификаты участия
</t>
  </si>
  <si>
    <t>Количество ценных бумаг, шт.</t>
  </si>
  <si>
    <t xml:space="preserve"> Полное наименование эмитента или лица, обязанного по ценной бумаге (дебитора, заимодавца, управляющего ипотечным покрытием)
</t>
  </si>
  <si>
    <t xml:space="preserve">Основной государственный регистрационный номер (далее - ОГРН) или единый код юридических лиц (Legal Entity Identifier, LEI) эмитента (при отсутствии ОГРН)
</t>
  </si>
  <si>
    <t xml:space="preserve">По состоянию на </t>
  </si>
  <si>
    <t xml:space="preserve">Доля от общей стоимости инвестиционного портфеля средств пенсионных резервов фонда, %
</t>
  </si>
  <si>
    <t>Денежные средства на счетах в кредитных организациях</t>
  </si>
  <si>
    <t>Денежные средства на счетах брокера</t>
  </si>
  <si>
    <t>RU000A100YU2</t>
  </si>
  <si>
    <t>RU000A0ZYDS7</t>
  </si>
  <si>
    <t>RU000A100VQ6</t>
  </si>
  <si>
    <t>RU000A0JXPG2</t>
  </si>
  <si>
    <t>RU000A0JVA10</t>
  </si>
  <si>
    <t>RU000A100LS3</t>
  </si>
  <si>
    <t>RU000A100LV7</t>
  </si>
  <si>
    <t>RU000A101MC3</t>
  </si>
  <si>
    <t>RU000A101PJ1</t>
  </si>
  <si>
    <t>RU000A0ZYML3</t>
  </si>
  <si>
    <t>RU000A100XP4</t>
  </si>
  <si>
    <t>RU000A100A58</t>
  </si>
  <si>
    <t>RU000A101939</t>
  </si>
  <si>
    <t>RU000A0ZYU05</t>
  </si>
  <si>
    <t>RU000A0ZZ4P9</t>
  </si>
  <si>
    <t>RU000A0ZZ9R4</t>
  </si>
  <si>
    <t>RU000A1010M4</t>
  </si>
  <si>
    <t>RU000A0ZYT40</t>
  </si>
  <si>
    <t>RU000A0ZYVU5</t>
  </si>
  <si>
    <t>RU000A0JT965</t>
  </si>
  <si>
    <t>RU000A100AD8</t>
  </si>
  <si>
    <t>RU000A101FC7</t>
  </si>
  <si>
    <t>RU000A101LY9</t>
  </si>
  <si>
    <t>RU000A0JWM56</t>
  </si>
  <si>
    <t>RU000A1018K1</t>
  </si>
  <si>
    <t>RU000A1010B7</t>
  </si>
  <si>
    <t>RU000A0JWS92</t>
  </si>
  <si>
    <t>RU000A0ZYLF7</t>
  </si>
  <si>
    <t>RU000A0ZZQN7</t>
  </si>
  <si>
    <t>RU000A0JX0Z8</t>
  </si>
  <si>
    <t>Министерство экономики и финансов Московской области</t>
  </si>
  <si>
    <t>Министерство финансов Российской Федерации</t>
  </si>
  <si>
    <t>1025300786610</t>
  </si>
  <si>
    <t>1025501701686</t>
  </si>
  <si>
    <t>1028400000298</t>
  </si>
  <si>
    <t>1027739407189</t>
  </si>
  <si>
    <t>1027700002659</t>
  </si>
  <si>
    <t>1032304945947</t>
  </si>
  <si>
    <t>1025002870837</t>
  </si>
  <si>
    <t>1027700149124</t>
  </si>
  <si>
    <t>1037739877295</t>
  </si>
  <si>
    <t>1027700043502</t>
  </si>
  <si>
    <t>1057746555811</t>
  </si>
  <si>
    <t>1037739085636</t>
  </si>
  <si>
    <t>1027700198767</t>
  </si>
  <si>
    <t>1026300972444</t>
  </si>
  <si>
    <t>1021601623702</t>
  </si>
  <si>
    <t>1027700049486</t>
  </si>
  <si>
    <t>1097746772738</t>
  </si>
  <si>
    <t>1024701893336</t>
  </si>
  <si>
    <t>1068901000057</t>
  </si>
  <si>
    <t>1027700167110</t>
  </si>
  <si>
    <t>1027700132195</t>
  </si>
  <si>
    <t>1027739250285</t>
  </si>
  <si>
    <t>Срок погашения дебиторской/кредиторской задолженности</t>
  </si>
  <si>
    <t>Информация о составе средств пенсионных резервов АО "НПФ "Стройкомплекс"</t>
  </si>
  <si>
    <t xml:space="preserve"> Cтоимость ценных бумаг, руб.
</t>
  </si>
  <si>
    <t>Публичное акционерное общество "Акрон"</t>
  </si>
  <si>
    <t>Публичное акционерное общество "Газпром нефть"</t>
  </si>
  <si>
    <t>Публичное акционерное общество "Горно-металлургическая компания "Норильский никель"</t>
  </si>
  <si>
    <t>Акционерное общество "Государственная транспортная лизинговая компания"</t>
  </si>
  <si>
    <t>Публичное акционерное общество "Магнит"</t>
  </si>
  <si>
    <t>Публичное акционерное общество "Мобильные ТелеСистемы"</t>
  </si>
  <si>
    <t>Акционерное общество "Минерально-химическая компания "ЕвроХим"</t>
  </si>
  <si>
    <t>Открытое акционерное общество "Российские железные дороги"</t>
  </si>
  <si>
    <t>Публичное акционерное общество "Россети Московский регион"</t>
  </si>
  <si>
    <t>Публичное акционерное общество "Ростелеком"</t>
  </si>
  <si>
    <t>Министерство управления финансами Самарской области</t>
  </si>
  <si>
    <t>Публичное акционерное общество "Татнефть" имени В.Д.Шашина</t>
  </si>
  <si>
    <t>Публичное акционерное общество "Транснефть"</t>
  </si>
  <si>
    <t>Акционерное общество "Федеральная пассажирская компания"</t>
  </si>
  <si>
    <t>Публичное акционерное общество "Федеральная сетевая компания Единой Энергетической системы"</t>
  </si>
  <si>
    <t>"Газпромбанк" (Акционерное Общество)</t>
  </si>
  <si>
    <t>Публичное акционерное общество "Сбербанк России"</t>
  </si>
  <si>
    <t>Департамент финансов Ямало-Ненецкого автономного округа</t>
  </si>
  <si>
    <t>Депозит Пересвет №42007/1/2017  от 24.04.2017г. 4,01%</t>
  </si>
  <si>
    <t>Акрон-обл-БО-001Р-03</t>
  </si>
  <si>
    <t>Газпром нефть-обл-001P-03R</t>
  </si>
  <si>
    <t>ГМК Норильский никель-обл-БО-001Р-01</t>
  </si>
  <si>
    <t>ГТЛК-обл-001Р-04</t>
  </si>
  <si>
    <t>ГТЛК-обл-БО-04</t>
  </si>
  <si>
    <t>ЕвроХим-обл-БО-001Р-04</t>
  </si>
  <si>
    <t>Акционерный коммерческий банк "ПЕРЕСВЕТ" (Публичное акционерное общество)</t>
  </si>
  <si>
    <t>Публичное акционерное общество "Нефтяная компания "Роснефть"</t>
  </si>
  <si>
    <t>ЕвроХим-обл-БО-001Р-05</t>
  </si>
  <si>
    <t>Магнит-обл-БО-002Р-02</t>
  </si>
  <si>
    <t>Магнит-обл-БО-002Р-03</t>
  </si>
  <si>
    <t>Минфин Московской области-обл-34011</t>
  </si>
  <si>
    <t>Минфин Московской области-обл-34012</t>
  </si>
  <si>
    <t>МТС-обл-001Р-08</t>
  </si>
  <si>
    <t>МТС-обл-001Р-13</t>
  </si>
  <si>
    <t>РЖД-обл-001P-05R</t>
  </si>
  <si>
    <t>РЖД-обл-001P-06R</t>
  </si>
  <si>
    <t>РЖД-обл-001P-07R</t>
  </si>
  <si>
    <t>РЖД-обл-001P-17R</t>
  </si>
  <si>
    <t>Роснефть-обл-002Р-04</t>
  </si>
  <si>
    <t>Роснефть-обл-002Р-05</t>
  </si>
  <si>
    <t>Роснефть-обл-05</t>
  </si>
  <si>
    <t>Россети Московский регион-обл-001Р-01</t>
  </si>
  <si>
    <t>Ростелеком-обл-002P-03R</t>
  </si>
  <si>
    <t>Ростелеком-обл-002P-04R</t>
  </si>
  <si>
    <t>Самарская область-обл-35012</t>
  </si>
  <si>
    <t>Татнефть-обл-БО-001P-01</t>
  </si>
  <si>
    <t>Транснефть-обл-БО-001Р-13</t>
  </si>
  <si>
    <t>Транснефть-обл-БО-06</t>
  </si>
  <si>
    <t>ФПК-обл-001P-02</t>
  </si>
  <si>
    <t>ФСК ЕЭС-обл-001P-01R</t>
  </si>
  <si>
    <t>ЯНАО-обл-35002</t>
  </si>
  <si>
    <t>RU000A0JSMA2</t>
  </si>
  <si>
    <t>Минфин РФ-обл-26209</t>
  </si>
  <si>
    <t>RU000A0JX0H6</t>
  </si>
  <si>
    <t>Минфин РФ-обл-29012</t>
  </si>
  <si>
    <t>Правительство Москвы в лице Департамента финансов города Москвы</t>
  </si>
  <si>
    <t>RU000A1030S9</t>
  </si>
  <si>
    <t>Правительство Москвы-обл-25072</t>
  </si>
  <si>
    <t>Государственная корпорация развития "ВЭБ.РФ"</t>
  </si>
  <si>
    <t>RU000A0JXPN8</t>
  </si>
  <si>
    <t>Ростелеком-обл-001P-02R</t>
  </si>
  <si>
    <t>Общество с ограниченной ответственностью "Брокерская компания "РЕГИОН"</t>
  </si>
  <si>
    <t>1027708015576</t>
  </si>
  <si>
    <t>RU000A100QS2</t>
  </si>
  <si>
    <t>RU000A0JTJL3</t>
  </si>
  <si>
    <t>Минфин РФ-обл-24020</t>
  </si>
  <si>
    <t>Минфин РФ-обл-26211</t>
  </si>
  <si>
    <t>1077711000102</t>
  </si>
  <si>
    <t>Минфин РФ-обл-26220</t>
  </si>
  <si>
    <t>RU000A0JXB41</t>
  </si>
  <si>
    <t>МегаФон-БО-001Р-03</t>
  </si>
  <si>
    <t>RU000A0ZYC98</t>
  </si>
  <si>
    <t>Публичное акционерное общество "МегаФон"</t>
  </si>
  <si>
    <t>1027809169585</t>
  </si>
  <si>
    <t>ВЭБ.РФ-001Р-К105</t>
  </si>
  <si>
    <t>RU000A102UY8</t>
  </si>
  <si>
    <t>СД</t>
  </si>
  <si>
    <t>Дебиторская задолженность. Заявка на НСО.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</si>
</sst>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[$-10419]#,##0"/>
    <numFmt numFmtId="165" formatCode="[$-10419]#,##0.00"/>
  </numFmts>
  <fonts count="17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</font>
    <font>
      <b/>
      <sz val="14"/>
      <color rgb="FF000000"/>
      <name val="Arial"/>
      <family val="2"/>
      <charset val="204"/>
    </font>
    <font>
      <sz val="14"/>
      <name val="Calibri"/>
      <family val="2"/>
      <charset val="204"/>
    </font>
    <font>
      <sz val="8"/>
      <name val="Arial"/>
      <family val="2"/>
      <charset val="204"/>
    </font>
    <font>
      <sz val="9"/>
      <name val="Calibri"/>
      <family val="2"/>
      <charset val="204"/>
    </font>
    <font>
      <sz val="9"/>
      <name val="Arial"/>
      <family val="2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7"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horizontal="right" vertical="center" wrapText="1" readingOrder="1"/>
    </xf>
    <xf numFmtId="14" fontId="4" fillId="0" borderId="0" xfId="1" applyNumberFormat="1" applyFont="1" applyFill="1" applyBorder="1" applyAlignment="1">
      <alignment horizontal="left" vertical="center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4" fontId="1" fillId="0" borderId="0" xfId="0" applyNumberFormat="1" applyFont="1" applyFill="1" applyBorder="1"/>
    <xf numFmtId="4" fontId="11" fillId="2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43" fontId="11" fillId="0" borderId="0" xfId="3" applyFont="1" applyFill="1" applyBorder="1"/>
    <xf numFmtId="9" fontId="11" fillId="0" borderId="0" xfId="2" applyFont="1" applyFill="1" applyBorder="1" applyAlignment="1">
      <alignment horizontal="center"/>
    </xf>
    <xf numFmtId="43" fontId="1" fillId="0" borderId="0" xfId="0" applyNumberFormat="1" applyFont="1" applyFill="1" applyBorder="1"/>
    <xf numFmtId="0" fontId="16" fillId="0" borderId="1" xfId="1" applyNumberFormat="1" applyFont="1" applyFill="1" applyBorder="1" applyAlignment="1">
      <alignment horizontal="center" vertical="center" wrapText="1" readingOrder="1"/>
    </xf>
    <xf numFmtId="0" fontId="16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64" fontId="14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165" fontId="15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10" fontId="8" fillId="2" borderId="1" xfId="2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3" fontId="9" fillId="2" borderId="1" xfId="0" applyNumberFormat="1" applyFont="1" applyFill="1" applyBorder="1" applyAlignment="1">
      <alignment horizontal="center" vertical="center"/>
    </xf>
    <xf numFmtId="4" fontId="13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/>
    <xf numFmtId="164" fontId="12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165" fontId="10" fillId="2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2" borderId="1" xfId="0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</cellXfs>
  <cellStyles count="4">
    <cellStyle name="Normal" xfId="1"/>
    <cellStyle name="Обычный" xfId="0" builtinId="0"/>
    <cellStyle name="Процентный" xfId="2" builtinId="5"/>
    <cellStyle name="Финансовый" xfId="3" builtinId="3"/>
  </cellStyles>
  <dxfs count="0"/>
  <tableStyles count="0" defaultTableStyle="TableStyleMedium9" defaultPivotStyle="PivotStyleLight16"/>
  <colors>
    <mruColors>
      <color rgb="FF0080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showGridLines="0" tabSelected="1" zoomScale="90" zoomScaleNormal="90" workbookViewId="0">
      <selection activeCell="B49" sqref="B49"/>
    </sheetView>
  </sheetViews>
  <sheetFormatPr defaultRowHeight="15" x14ac:dyDescent="0.25"/>
  <cols>
    <col min="1" max="1" width="49.42578125" customWidth="1"/>
    <col min="2" max="2" width="26.5703125" customWidth="1"/>
    <col min="3" max="3" width="15.85546875" bestFit="1" customWidth="1"/>
    <col min="4" max="4" width="20.85546875" bestFit="1" customWidth="1"/>
    <col min="5" max="5" width="17.5703125" bestFit="1" customWidth="1"/>
    <col min="6" max="6" width="86.28515625" bestFit="1" customWidth="1"/>
    <col min="7" max="7" width="22.5703125" customWidth="1"/>
    <col min="8" max="8" width="23.140625" bestFit="1" customWidth="1"/>
  </cols>
  <sheetData>
    <row r="1" spans="1:8" s="2" customFormat="1" ht="20.100000000000001" customHeight="1" x14ac:dyDescent="0.3">
      <c r="A1" s="2" t="s">
        <v>65</v>
      </c>
    </row>
    <row r="2" spans="1:8" s="6" customFormat="1" ht="20.100000000000001" customHeight="1" x14ac:dyDescent="0.3">
      <c r="A2" s="3" t="s">
        <v>6</v>
      </c>
      <c r="B2" s="4">
        <v>44742</v>
      </c>
      <c r="C2" s="5" t="s">
        <v>0</v>
      </c>
    </row>
    <row r="3" spans="1:8" s="1" customFormat="1" ht="123.75" x14ac:dyDescent="0.25">
      <c r="A3" s="15" t="s">
        <v>1</v>
      </c>
      <c r="B3" s="15" t="s">
        <v>2</v>
      </c>
      <c r="C3" s="15" t="s">
        <v>3</v>
      </c>
      <c r="D3" s="16" t="s">
        <v>66</v>
      </c>
      <c r="E3" s="16" t="s">
        <v>7</v>
      </c>
      <c r="F3" s="16" t="s">
        <v>4</v>
      </c>
      <c r="G3" s="16" t="s">
        <v>5</v>
      </c>
      <c r="H3" s="16" t="s">
        <v>64</v>
      </c>
    </row>
    <row r="4" spans="1:8" x14ac:dyDescent="0.25">
      <c r="A4" s="8">
        <v>1</v>
      </c>
      <c r="B4" s="8">
        <v>2</v>
      </c>
      <c r="C4" s="8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</row>
    <row r="5" spans="1:8" s="25" customFormat="1" ht="24" customHeight="1" x14ac:dyDescent="0.25">
      <c r="A5" s="17" t="s">
        <v>86</v>
      </c>
      <c r="B5" s="18" t="s">
        <v>10</v>
      </c>
      <c r="C5" s="19">
        <v>6750</v>
      </c>
      <c r="D5" s="20">
        <v>6640042.5</v>
      </c>
      <c r="E5" s="21">
        <f t="shared" ref="E5:E49" si="0">D5/$D$50</f>
        <v>7.9152887180970553E-3</v>
      </c>
      <c r="F5" s="22" t="s">
        <v>67</v>
      </c>
      <c r="G5" s="23" t="s">
        <v>42</v>
      </c>
      <c r="H5" s="24"/>
    </row>
    <row r="6" spans="1:8" s="25" customFormat="1" ht="24" customHeight="1" x14ac:dyDescent="0.25">
      <c r="A6" s="17" t="s">
        <v>87</v>
      </c>
      <c r="B6" s="18" t="s">
        <v>11</v>
      </c>
      <c r="C6" s="19">
        <v>949</v>
      </c>
      <c r="D6" s="20">
        <v>950043.9</v>
      </c>
      <c r="E6" s="21">
        <f t="shared" si="0"/>
        <v>1.1325035590309741E-3</v>
      </c>
      <c r="F6" s="22" t="s">
        <v>68</v>
      </c>
      <c r="G6" s="23" t="s">
        <v>43</v>
      </c>
      <c r="H6" s="24"/>
    </row>
    <row r="7" spans="1:8" s="25" customFormat="1" ht="24" customHeight="1" x14ac:dyDescent="0.25">
      <c r="A7" s="17" t="s">
        <v>88</v>
      </c>
      <c r="B7" s="18" t="s">
        <v>12</v>
      </c>
      <c r="C7" s="19">
        <v>19524</v>
      </c>
      <c r="D7" s="20">
        <v>18638586.600000001</v>
      </c>
      <c r="E7" s="21">
        <f t="shared" si="0"/>
        <v>2.2218200295593734E-2</v>
      </c>
      <c r="F7" s="22" t="s">
        <v>69</v>
      </c>
      <c r="G7" s="23" t="s">
        <v>44</v>
      </c>
      <c r="H7" s="24"/>
    </row>
    <row r="8" spans="1:8" s="25" customFormat="1" ht="24" customHeight="1" x14ac:dyDescent="0.25">
      <c r="A8" s="17" t="s">
        <v>89</v>
      </c>
      <c r="B8" s="18" t="s">
        <v>13</v>
      </c>
      <c r="C8" s="19">
        <v>23013</v>
      </c>
      <c r="D8" s="20">
        <v>23144864.489999998</v>
      </c>
      <c r="E8" s="21">
        <f t="shared" si="0"/>
        <v>2.7589926537304861E-2</v>
      </c>
      <c r="F8" s="22" t="s">
        <v>70</v>
      </c>
      <c r="G8" s="23" t="s">
        <v>45</v>
      </c>
      <c r="H8" s="24"/>
    </row>
    <row r="9" spans="1:8" s="25" customFormat="1" ht="24" customHeight="1" x14ac:dyDescent="0.25">
      <c r="A9" s="17" t="s">
        <v>90</v>
      </c>
      <c r="B9" s="18" t="s">
        <v>14</v>
      </c>
      <c r="C9" s="19">
        <v>14870</v>
      </c>
      <c r="D9" s="20">
        <v>14336018.300000001</v>
      </c>
      <c r="E9" s="21">
        <f t="shared" si="0"/>
        <v>1.7089306870012189E-2</v>
      </c>
      <c r="F9" s="22" t="s">
        <v>70</v>
      </c>
      <c r="G9" s="23" t="s">
        <v>45</v>
      </c>
      <c r="H9" s="24"/>
    </row>
    <row r="10" spans="1:8" s="25" customFormat="1" ht="24" customHeight="1" x14ac:dyDescent="0.25">
      <c r="A10" s="17" t="s">
        <v>91</v>
      </c>
      <c r="B10" s="18" t="s">
        <v>15</v>
      </c>
      <c r="C10" s="19">
        <v>19225</v>
      </c>
      <c r="D10" s="20">
        <v>19449163.5</v>
      </c>
      <c r="E10" s="21">
        <f t="shared" si="0"/>
        <v>2.3184451669996844E-2</v>
      </c>
      <c r="F10" s="22" t="s">
        <v>73</v>
      </c>
      <c r="G10" s="23" t="s">
        <v>46</v>
      </c>
      <c r="H10" s="24"/>
    </row>
    <row r="11" spans="1:8" s="25" customFormat="1" ht="24" customHeight="1" x14ac:dyDescent="0.25">
      <c r="A11" s="17" t="s">
        <v>94</v>
      </c>
      <c r="B11" s="18" t="s">
        <v>16</v>
      </c>
      <c r="C11" s="19">
        <v>1</v>
      </c>
      <c r="D11" s="20">
        <v>1003.74</v>
      </c>
      <c r="E11" s="21">
        <f t="shared" si="0"/>
        <v>1.1965122057430713E-6</v>
      </c>
      <c r="F11" s="22" t="s">
        <v>73</v>
      </c>
      <c r="G11" s="23" t="s">
        <v>46</v>
      </c>
      <c r="H11" s="24"/>
    </row>
    <row r="12" spans="1:8" s="25" customFormat="1" ht="24" customHeight="1" x14ac:dyDescent="0.25">
      <c r="A12" s="17" t="s">
        <v>95</v>
      </c>
      <c r="B12" s="18" t="s">
        <v>17</v>
      </c>
      <c r="C12" s="19">
        <v>4400</v>
      </c>
      <c r="D12" s="20">
        <v>4288900</v>
      </c>
      <c r="E12" s="21">
        <f t="shared" si="0"/>
        <v>5.1126000749312159E-3</v>
      </c>
      <c r="F12" s="22" t="s">
        <v>71</v>
      </c>
      <c r="G12" s="23" t="s">
        <v>47</v>
      </c>
      <c r="H12" s="24"/>
    </row>
    <row r="13" spans="1:8" s="25" customFormat="1" ht="24" customHeight="1" x14ac:dyDescent="0.25">
      <c r="A13" s="17" t="s">
        <v>96</v>
      </c>
      <c r="B13" s="18" t="s">
        <v>18</v>
      </c>
      <c r="C13" s="19">
        <v>21090</v>
      </c>
      <c r="D13" s="20">
        <v>20213288.699999999</v>
      </c>
      <c r="E13" s="21">
        <f t="shared" si="0"/>
        <v>2.4095330113135371E-2</v>
      </c>
      <c r="F13" s="22" t="s">
        <v>71</v>
      </c>
      <c r="G13" s="23" t="s">
        <v>47</v>
      </c>
      <c r="H13" s="24"/>
    </row>
    <row r="14" spans="1:8" s="25" customFormat="1" ht="24" customHeight="1" x14ac:dyDescent="0.25">
      <c r="A14" s="17" t="s">
        <v>137</v>
      </c>
      <c r="B14" s="18" t="s">
        <v>138</v>
      </c>
      <c r="C14" s="19">
        <v>5900</v>
      </c>
      <c r="D14" s="20">
        <v>5867940.9000000004</v>
      </c>
      <c r="E14" s="21">
        <f t="shared" si="0"/>
        <v>6.9949019760385993E-3</v>
      </c>
      <c r="F14" s="22" t="s">
        <v>139</v>
      </c>
      <c r="G14" s="23" t="s">
        <v>140</v>
      </c>
      <c r="H14" s="24"/>
    </row>
    <row r="15" spans="1:8" s="25" customFormat="1" ht="24" customHeight="1" x14ac:dyDescent="0.25">
      <c r="A15" s="17" t="s">
        <v>97</v>
      </c>
      <c r="B15" s="18" t="s">
        <v>19</v>
      </c>
      <c r="C15" s="26">
        <v>114320</v>
      </c>
      <c r="D15" s="27">
        <v>27926885.199999999</v>
      </c>
      <c r="E15" s="21">
        <f t="shared" si="0"/>
        <v>3.3290353089630312E-2</v>
      </c>
      <c r="F15" s="22" t="s">
        <v>40</v>
      </c>
      <c r="G15" s="23" t="s">
        <v>48</v>
      </c>
      <c r="H15" s="24"/>
    </row>
    <row r="16" spans="1:8" s="25" customFormat="1" ht="24" customHeight="1" x14ac:dyDescent="0.25">
      <c r="A16" s="17" t="s">
        <v>98</v>
      </c>
      <c r="B16" s="18" t="s">
        <v>20</v>
      </c>
      <c r="C16" s="26">
        <v>17869</v>
      </c>
      <c r="D16" s="27">
        <v>12985670.34</v>
      </c>
      <c r="E16" s="21">
        <f t="shared" si="0"/>
        <v>1.5479619285438239E-2</v>
      </c>
      <c r="F16" s="22" t="s">
        <v>40</v>
      </c>
      <c r="G16" s="23" t="s">
        <v>48</v>
      </c>
      <c r="H16" s="24"/>
    </row>
    <row r="17" spans="1:8" s="25" customFormat="1" ht="24" customHeight="1" x14ac:dyDescent="0.25">
      <c r="A17" s="17" t="s">
        <v>135</v>
      </c>
      <c r="B17" s="18" t="s">
        <v>136</v>
      </c>
      <c r="C17" s="26">
        <v>55311</v>
      </c>
      <c r="D17" s="27">
        <v>54263463.810000002</v>
      </c>
      <c r="E17" s="21">
        <f t="shared" si="0"/>
        <v>6.468497496818143E-2</v>
      </c>
      <c r="F17" s="22" t="s">
        <v>41</v>
      </c>
      <c r="G17" s="23" t="s">
        <v>53</v>
      </c>
      <c r="H17" s="24"/>
    </row>
    <row r="18" spans="1:8" s="25" customFormat="1" ht="24" customHeight="1" x14ac:dyDescent="0.25">
      <c r="A18" s="17" t="s">
        <v>132</v>
      </c>
      <c r="B18" s="18" t="s">
        <v>130</v>
      </c>
      <c r="C18" s="26">
        <v>64050</v>
      </c>
      <c r="D18" s="27">
        <v>65481143.5</v>
      </c>
      <c r="E18" s="21">
        <f t="shared" si="0"/>
        <v>7.8057054061573289E-2</v>
      </c>
      <c r="F18" s="22" t="s">
        <v>41</v>
      </c>
      <c r="G18" s="23" t="s">
        <v>53</v>
      </c>
      <c r="H18" s="24"/>
    </row>
    <row r="19" spans="1:8" s="25" customFormat="1" ht="24" customHeight="1" x14ac:dyDescent="0.25">
      <c r="A19" s="17" t="s">
        <v>119</v>
      </c>
      <c r="B19" s="18" t="s">
        <v>118</v>
      </c>
      <c r="C19" s="26">
        <v>38240</v>
      </c>
      <c r="D19" s="27">
        <v>39176115.200000003</v>
      </c>
      <c r="E19" s="21">
        <f t="shared" si="0"/>
        <v>4.6700041853863221E-2</v>
      </c>
      <c r="F19" s="22" t="s">
        <v>41</v>
      </c>
      <c r="G19" s="23" t="s">
        <v>53</v>
      </c>
      <c r="H19" s="24"/>
    </row>
    <row r="20" spans="1:8" s="25" customFormat="1" ht="24" customHeight="1" x14ac:dyDescent="0.25">
      <c r="A20" s="17" t="s">
        <v>133</v>
      </c>
      <c r="B20" s="18" t="s">
        <v>131</v>
      </c>
      <c r="C20" s="26">
        <v>18299</v>
      </c>
      <c r="D20" s="27">
        <v>18401257.77</v>
      </c>
      <c r="E20" s="21">
        <f t="shared" si="0"/>
        <v>2.1935291532497986E-2</v>
      </c>
      <c r="F20" s="22" t="s">
        <v>41</v>
      </c>
      <c r="G20" s="23" t="s">
        <v>53</v>
      </c>
      <c r="H20" s="24"/>
    </row>
    <row r="21" spans="1:8" s="25" customFormat="1" ht="24" customHeight="1" x14ac:dyDescent="0.25">
      <c r="A21" s="17" t="s">
        <v>121</v>
      </c>
      <c r="B21" s="18" t="s">
        <v>120</v>
      </c>
      <c r="C21" s="26">
        <v>42700</v>
      </c>
      <c r="D21" s="27">
        <v>43020789.890000001</v>
      </c>
      <c r="E21" s="21">
        <f t="shared" si="0"/>
        <v>5.1283101404839021E-2</v>
      </c>
      <c r="F21" s="22" t="s">
        <v>41</v>
      </c>
      <c r="G21" s="23" t="s">
        <v>53</v>
      </c>
      <c r="H21" s="24"/>
    </row>
    <row r="22" spans="1:8" s="25" customFormat="1" ht="24" customHeight="1" x14ac:dyDescent="0.25">
      <c r="A22" s="17" t="s">
        <v>99</v>
      </c>
      <c r="B22" s="18" t="s">
        <v>21</v>
      </c>
      <c r="C22" s="19">
        <v>6400</v>
      </c>
      <c r="D22" s="20">
        <v>6465280</v>
      </c>
      <c r="E22" s="21">
        <f t="shared" si="0"/>
        <v>7.7069623941922851E-3</v>
      </c>
      <c r="F22" s="22" t="s">
        <v>72</v>
      </c>
      <c r="G22" s="23" t="s">
        <v>49</v>
      </c>
      <c r="H22" s="24"/>
    </row>
    <row r="23" spans="1:8" s="25" customFormat="1" ht="24" customHeight="1" x14ac:dyDescent="0.25">
      <c r="A23" s="17" t="s">
        <v>100</v>
      </c>
      <c r="B23" s="18" t="s">
        <v>22</v>
      </c>
      <c r="C23" s="19">
        <v>40070</v>
      </c>
      <c r="D23" s="20">
        <v>39398609.200000003</v>
      </c>
      <c r="E23" s="21">
        <f t="shared" si="0"/>
        <v>4.6965266699644598E-2</v>
      </c>
      <c r="F23" s="22" t="s">
        <v>72</v>
      </c>
      <c r="G23" s="23" t="s">
        <v>49</v>
      </c>
      <c r="H23" s="24"/>
    </row>
    <row r="24" spans="1:8" s="25" customFormat="1" ht="24" customHeight="1" x14ac:dyDescent="0.2">
      <c r="A24" s="17" t="s">
        <v>124</v>
      </c>
      <c r="B24" s="18" t="s">
        <v>123</v>
      </c>
      <c r="C24" s="26">
        <v>5220</v>
      </c>
      <c r="D24" s="28">
        <v>4915465.2</v>
      </c>
      <c r="E24" s="21">
        <f t="shared" si="0"/>
        <v>5.8594995802750786E-3</v>
      </c>
      <c r="F24" s="22" t="s">
        <v>122</v>
      </c>
      <c r="G24" s="29">
        <v>1027700505348</v>
      </c>
      <c r="H24" s="30"/>
    </row>
    <row r="25" spans="1:8" s="25" customFormat="1" ht="24" customHeight="1" x14ac:dyDescent="0.25">
      <c r="A25" s="17" t="s">
        <v>101</v>
      </c>
      <c r="B25" s="18" t="s">
        <v>23</v>
      </c>
      <c r="C25" s="19">
        <v>6055</v>
      </c>
      <c r="D25" s="20">
        <v>5664452.5</v>
      </c>
      <c r="E25" s="21">
        <f t="shared" si="0"/>
        <v>6.7523328303164707E-3</v>
      </c>
      <c r="F25" s="22" t="s">
        <v>74</v>
      </c>
      <c r="G25" s="23" t="s">
        <v>50</v>
      </c>
      <c r="H25" s="24"/>
    </row>
    <row r="26" spans="1:8" s="25" customFormat="1" ht="24" customHeight="1" x14ac:dyDescent="0.25">
      <c r="A26" s="17" t="s">
        <v>102</v>
      </c>
      <c r="B26" s="18" t="s">
        <v>24</v>
      </c>
      <c r="C26" s="19">
        <v>16410</v>
      </c>
      <c r="D26" s="20">
        <v>16105860.82</v>
      </c>
      <c r="E26" s="21">
        <f t="shared" si="0"/>
        <v>1.9199054590958924E-2</v>
      </c>
      <c r="F26" s="22" t="s">
        <v>74</v>
      </c>
      <c r="G26" s="23" t="s">
        <v>50</v>
      </c>
      <c r="H26" s="24"/>
    </row>
    <row r="27" spans="1:8" s="25" customFormat="1" ht="24" customHeight="1" x14ac:dyDescent="0.25">
      <c r="A27" s="17" t="s">
        <v>103</v>
      </c>
      <c r="B27" s="18" t="s">
        <v>25</v>
      </c>
      <c r="C27" s="19">
        <v>12825</v>
      </c>
      <c r="D27" s="20">
        <v>12224790</v>
      </c>
      <c r="E27" s="21">
        <f t="shared" si="0"/>
        <v>1.457260889039576E-2</v>
      </c>
      <c r="F27" s="22" t="s">
        <v>74</v>
      </c>
      <c r="G27" s="23" t="s">
        <v>50</v>
      </c>
      <c r="H27" s="24"/>
    </row>
    <row r="28" spans="1:8" s="25" customFormat="1" ht="24" customHeight="1" x14ac:dyDescent="0.25">
      <c r="A28" s="17" t="s">
        <v>104</v>
      </c>
      <c r="B28" s="18" t="s">
        <v>26</v>
      </c>
      <c r="C28" s="19">
        <v>1930</v>
      </c>
      <c r="D28" s="20">
        <v>1769076.6</v>
      </c>
      <c r="E28" s="21">
        <f t="shared" si="0"/>
        <v>2.1088347030052135E-3</v>
      </c>
      <c r="F28" s="22" t="s">
        <v>74</v>
      </c>
      <c r="G28" s="23" t="s">
        <v>50</v>
      </c>
      <c r="H28" s="24"/>
    </row>
    <row r="29" spans="1:8" s="25" customFormat="1" ht="24" customHeight="1" x14ac:dyDescent="0.25">
      <c r="A29" s="17" t="s">
        <v>105</v>
      </c>
      <c r="B29" s="18" t="s">
        <v>27</v>
      </c>
      <c r="C29" s="19">
        <v>14357</v>
      </c>
      <c r="D29" s="20">
        <v>14389590.390000001</v>
      </c>
      <c r="E29" s="21">
        <f t="shared" si="0"/>
        <v>1.7153167690117165E-2</v>
      </c>
      <c r="F29" s="22" t="s">
        <v>93</v>
      </c>
      <c r="G29" s="23" t="s">
        <v>51</v>
      </c>
      <c r="H29" s="24"/>
    </row>
    <row r="30" spans="1:8" s="25" customFormat="1" ht="24" customHeight="1" x14ac:dyDescent="0.25">
      <c r="A30" s="17" t="s">
        <v>106</v>
      </c>
      <c r="B30" s="18" t="s">
        <v>28</v>
      </c>
      <c r="C30" s="19">
        <v>379</v>
      </c>
      <c r="D30" s="20">
        <v>369714.5</v>
      </c>
      <c r="E30" s="21">
        <f t="shared" si="0"/>
        <v>4.4071962050949124E-4</v>
      </c>
      <c r="F30" s="22" t="s">
        <v>93</v>
      </c>
      <c r="G30" s="23" t="s">
        <v>51</v>
      </c>
      <c r="H30" s="24"/>
    </row>
    <row r="31" spans="1:8" s="25" customFormat="1" ht="24" customHeight="1" x14ac:dyDescent="0.25">
      <c r="A31" s="17" t="s">
        <v>107</v>
      </c>
      <c r="B31" s="18" t="s">
        <v>29</v>
      </c>
      <c r="C31" s="19">
        <v>3840</v>
      </c>
      <c r="D31" s="20">
        <v>3845760</v>
      </c>
      <c r="E31" s="21">
        <f t="shared" si="0"/>
        <v>4.5843532990201387E-3</v>
      </c>
      <c r="F31" s="22" t="s">
        <v>93</v>
      </c>
      <c r="G31" s="23" t="s">
        <v>51</v>
      </c>
      <c r="H31" s="24"/>
    </row>
    <row r="32" spans="1:8" s="25" customFormat="1" ht="24" customHeight="1" x14ac:dyDescent="0.25">
      <c r="A32" s="17" t="s">
        <v>108</v>
      </c>
      <c r="B32" s="18" t="s">
        <v>30</v>
      </c>
      <c r="C32" s="31">
        <v>22081</v>
      </c>
      <c r="D32" s="32">
        <v>22283482.77</v>
      </c>
      <c r="E32" s="21">
        <f t="shared" si="0"/>
        <v>2.6563113077859229E-2</v>
      </c>
      <c r="F32" s="22" t="s">
        <v>75</v>
      </c>
      <c r="G32" s="23" t="s">
        <v>52</v>
      </c>
      <c r="H32" s="24"/>
    </row>
    <row r="33" spans="1:8" s="25" customFormat="1" ht="24" customHeight="1" x14ac:dyDescent="0.25">
      <c r="A33" s="17" t="s">
        <v>127</v>
      </c>
      <c r="B33" s="18" t="s">
        <v>126</v>
      </c>
      <c r="C33" s="19">
        <v>100</v>
      </c>
      <c r="D33" s="20">
        <v>102343</v>
      </c>
      <c r="E33" s="21">
        <f t="shared" si="0"/>
        <v>1.2199837475079517E-4</v>
      </c>
      <c r="F33" s="22" t="s">
        <v>76</v>
      </c>
      <c r="G33" s="23" t="s">
        <v>54</v>
      </c>
      <c r="H33" s="24"/>
    </row>
    <row r="34" spans="1:8" s="25" customFormat="1" ht="24" customHeight="1" x14ac:dyDescent="0.25">
      <c r="A34" s="17" t="s">
        <v>109</v>
      </c>
      <c r="B34" s="18" t="s">
        <v>31</v>
      </c>
      <c r="C34" s="19">
        <v>1751</v>
      </c>
      <c r="D34" s="20">
        <v>1728447.12</v>
      </c>
      <c r="E34" s="21">
        <f t="shared" si="0"/>
        <v>2.0604021719384095E-3</v>
      </c>
      <c r="F34" s="22" t="s">
        <v>76</v>
      </c>
      <c r="G34" s="23" t="s">
        <v>54</v>
      </c>
      <c r="H34" s="24"/>
    </row>
    <row r="35" spans="1:8" s="25" customFormat="1" ht="24" customHeight="1" x14ac:dyDescent="0.25">
      <c r="A35" s="17" t="s">
        <v>110</v>
      </c>
      <c r="B35" s="18" t="s">
        <v>32</v>
      </c>
      <c r="C35" s="19">
        <v>3000</v>
      </c>
      <c r="D35" s="20">
        <v>2943661.35</v>
      </c>
      <c r="E35" s="21">
        <f t="shared" si="0"/>
        <v>3.5090030633920409E-3</v>
      </c>
      <c r="F35" s="22" t="s">
        <v>76</v>
      </c>
      <c r="G35" s="23" t="s">
        <v>54</v>
      </c>
      <c r="H35" s="24"/>
    </row>
    <row r="36" spans="1:8" s="25" customFormat="1" ht="24" customHeight="1" x14ac:dyDescent="0.25">
      <c r="A36" s="17" t="s">
        <v>111</v>
      </c>
      <c r="B36" s="18" t="s">
        <v>33</v>
      </c>
      <c r="C36" s="26">
        <v>14020</v>
      </c>
      <c r="D36" s="28">
        <v>10453872.800000001</v>
      </c>
      <c r="E36" s="21">
        <f t="shared" si="0"/>
        <v>1.2461580092937911E-2</v>
      </c>
      <c r="F36" s="22" t="s">
        <v>77</v>
      </c>
      <c r="G36" s="23" t="s">
        <v>55</v>
      </c>
      <c r="H36" s="24"/>
    </row>
    <row r="37" spans="1:8" s="25" customFormat="1" ht="24" customHeight="1" x14ac:dyDescent="0.25">
      <c r="A37" s="17" t="s">
        <v>112</v>
      </c>
      <c r="B37" s="18" t="s">
        <v>34</v>
      </c>
      <c r="C37" s="19">
        <v>15540</v>
      </c>
      <c r="D37" s="20">
        <v>15121818.6</v>
      </c>
      <c r="E37" s="21">
        <f t="shared" si="0"/>
        <v>1.8026023201160264E-2</v>
      </c>
      <c r="F37" s="22" t="s">
        <v>78</v>
      </c>
      <c r="G37" s="23" t="s">
        <v>56</v>
      </c>
      <c r="H37" s="24"/>
    </row>
    <row r="38" spans="1:8" s="25" customFormat="1" ht="24" customHeight="1" x14ac:dyDescent="0.25">
      <c r="A38" s="17" t="s">
        <v>113</v>
      </c>
      <c r="B38" s="18" t="s">
        <v>35</v>
      </c>
      <c r="C38" s="19">
        <v>9550</v>
      </c>
      <c r="D38" s="20">
        <v>8497422.6400000006</v>
      </c>
      <c r="E38" s="21">
        <f t="shared" si="0"/>
        <v>1.0129386002468281E-2</v>
      </c>
      <c r="F38" s="22" t="s">
        <v>79</v>
      </c>
      <c r="G38" s="23" t="s">
        <v>57</v>
      </c>
      <c r="H38" s="24"/>
    </row>
    <row r="39" spans="1:8" s="25" customFormat="1" ht="24" customHeight="1" x14ac:dyDescent="0.25">
      <c r="A39" s="17" t="s">
        <v>114</v>
      </c>
      <c r="B39" s="18" t="s">
        <v>36</v>
      </c>
      <c r="C39" s="19">
        <v>6595</v>
      </c>
      <c r="D39" s="20">
        <v>6782376.4100000001</v>
      </c>
      <c r="E39" s="21">
        <f t="shared" si="0"/>
        <v>8.0849584140403625E-3</v>
      </c>
      <c r="F39" s="22" t="s">
        <v>79</v>
      </c>
      <c r="G39" s="23" t="s">
        <v>57</v>
      </c>
      <c r="H39" s="24"/>
    </row>
    <row r="40" spans="1:8" s="25" customFormat="1" ht="24" customHeight="1" x14ac:dyDescent="0.25">
      <c r="A40" s="17" t="s">
        <v>115</v>
      </c>
      <c r="B40" s="18" t="s">
        <v>37</v>
      </c>
      <c r="C40" s="19">
        <v>950</v>
      </c>
      <c r="D40" s="20">
        <v>935721.5</v>
      </c>
      <c r="E40" s="21">
        <f t="shared" si="0"/>
        <v>1.1154304859089159E-3</v>
      </c>
      <c r="F40" s="22" t="s">
        <v>80</v>
      </c>
      <c r="G40" s="23" t="s">
        <v>58</v>
      </c>
      <c r="H40" s="24"/>
    </row>
    <row r="41" spans="1:8" s="25" customFormat="1" ht="24" customHeight="1" x14ac:dyDescent="0.25">
      <c r="A41" s="17" t="s">
        <v>116</v>
      </c>
      <c r="B41" s="18" t="s">
        <v>38</v>
      </c>
      <c r="C41" s="19">
        <v>1380</v>
      </c>
      <c r="D41" s="20">
        <v>1382732.4</v>
      </c>
      <c r="E41" s="21">
        <f t="shared" si="0"/>
        <v>1.6482915833546641E-3</v>
      </c>
      <c r="F41" s="22" t="s">
        <v>81</v>
      </c>
      <c r="G41" s="23" t="s">
        <v>59</v>
      </c>
      <c r="H41" s="24"/>
    </row>
    <row r="42" spans="1:8" s="25" customFormat="1" ht="24" customHeight="1" x14ac:dyDescent="0.25">
      <c r="A42" s="17" t="s">
        <v>117</v>
      </c>
      <c r="B42" s="18" t="s">
        <v>39</v>
      </c>
      <c r="C42" s="26">
        <v>1500</v>
      </c>
      <c r="D42" s="28">
        <v>226095</v>
      </c>
      <c r="E42" s="21">
        <f t="shared" si="0"/>
        <v>2.6951743196194206E-4</v>
      </c>
      <c r="F42" s="22" t="s">
        <v>84</v>
      </c>
      <c r="G42" s="23" t="s">
        <v>60</v>
      </c>
      <c r="H42" s="24"/>
    </row>
    <row r="43" spans="1:8" s="25" customFormat="1" ht="24" customHeight="1" x14ac:dyDescent="0.25">
      <c r="A43" s="17" t="s">
        <v>141</v>
      </c>
      <c r="B43" s="18" t="s">
        <v>142</v>
      </c>
      <c r="C43" s="26">
        <v>3737</v>
      </c>
      <c r="D43" s="28">
        <v>3787412.13</v>
      </c>
      <c r="E43" s="21">
        <f t="shared" si="0"/>
        <v>4.5147994916256836E-3</v>
      </c>
      <c r="F43" s="22" t="s">
        <v>125</v>
      </c>
      <c r="G43" s="23" t="s">
        <v>134</v>
      </c>
      <c r="H43" s="24"/>
    </row>
    <row r="44" spans="1:8" s="25" customFormat="1" ht="24" customHeight="1" x14ac:dyDescent="0.25">
      <c r="A44" s="17" t="s">
        <v>9</v>
      </c>
      <c r="B44" s="33"/>
      <c r="C44" s="34"/>
      <c r="D44" s="28">
        <v>62172.87</v>
      </c>
      <c r="E44" s="21">
        <f t="shared" si="0"/>
        <v>7.4113413654011232E-5</v>
      </c>
      <c r="F44" s="22" t="s">
        <v>128</v>
      </c>
      <c r="G44" s="23" t="s">
        <v>129</v>
      </c>
      <c r="H44" s="24"/>
    </row>
    <row r="45" spans="1:8" s="25" customFormat="1" ht="24" customHeight="1" x14ac:dyDescent="0.25">
      <c r="A45" s="17" t="s">
        <v>8</v>
      </c>
      <c r="B45" s="33"/>
      <c r="C45" s="34"/>
      <c r="D45" s="35">
        <v>353397.4</v>
      </c>
      <c r="E45" s="21">
        <f t="shared" si="0"/>
        <v>4.2126875742509663E-4</v>
      </c>
      <c r="F45" s="22" t="s">
        <v>82</v>
      </c>
      <c r="G45" s="23" t="s">
        <v>61</v>
      </c>
      <c r="H45" s="24"/>
    </row>
    <row r="46" spans="1:8" s="25" customFormat="1" ht="24" customHeight="1" x14ac:dyDescent="0.25">
      <c r="A46" s="17" t="s">
        <v>8</v>
      </c>
      <c r="B46" s="33"/>
      <c r="C46" s="34"/>
      <c r="D46" s="28">
        <v>55155.31</v>
      </c>
      <c r="E46" s="21">
        <f t="shared" si="0"/>
        <v>6.5748103718635183E-5</v>
      </c>
      <c r="F46" s="22" t="s">
        <v>83</v>
      </c>
      <c r="G46" s="23" t="s">
        <v>62</v>
      </c>
      <c r="H46" s="24"/>
    </row>
    <row r="47" spans="1:8" s="25" customFormat="1" ht="24" customHeight="1" x14ac:dyDescent="0.25">
      <c r="A47" s="17" t="s">
        <v>8</v>
      </c>
      <c r="B47" s="33"/>
      <c r="C47" s="34"/>
      <c r="D47" s="28">
        <v>21020119.609999999</v>
      </c>
      <c r="E47" s="21">
        <f t="shared" si="0"/>
        <v>2.5057116065459469E-2</v>
      </c>
      <c r="F47" s="22" t="s">
        <v>92</v>
      </c>
      <c r="G47" s="23" t="s">
        <v>63</v>
      </c>
      <c r="H47" s="17"/>
    </row>
    <row r="48" spans="1:8" s="25" customFormat="1" ht="24" customHeight="1" x14ac:dyDescent="0.25">
      <c r="A48" s="17" t="s">
        <v>85</v>
      </c>
      <c r="B48" s="33"/>
      <c r="C48" s="34"/>
      <c r="D48" s="28">
        <v>232256906.53</v>
      </c>
      <c r="E48" s="21">
        <f t="shared" si="0"/>
        <v>0.276862756820763</v>
      </c>
      <c r="F48" s="22" t="s">
        <v>92</v>
      </c>
      <c r="G48" s="23" t="s">
        <v>63</v>
      </c>
      <c r="H48" s="36"/>
    </row>
    <row r="49" spans="1:8" s="25" customFormat="1" ht="24" customHeight="1" x14ac:dyDescent="0.25">
      <c r="A49" s="17" t="s">
        <v>144</v>
      </c>
      <c r="B49" s="33"/>
      <c r="C49" s="34"/>
      <c r="D49" s="28">
        <v>30961309.620000001</v>
      </c>
      <c r="E49" s="21">
        <f t="shared" si="0"/>
        <v>3.6907550626776232E-2</v>
      </c>
      <c r="F49" s="22" t="s">
        <v>92</v>
      </c>
      <c r="G49" s="23" t="s">
        <v>63</v>
      </c>
      <c r="H49" s="36"/>
    </row>
    <row r="50" spans="1:8" hidden="1" x14ac:dyDescent="0.25">
      <c r="D50" s="10">
        <f>SUM(D5:D49)</f>
        <v>838888224.6099999</v>
      </c>
      <c r="E50" s="13">
        <f>SUM(E5:E49)</f>
        <v>1.0000000000000004</v>
      </c>
    </row>
    <row r="51" spans="1:8" hidden="1" x14ac:dyDescent="0.25">
      <c r="D51" s="11"/>
    </row>
    <row r="52" spans="1:8" hidden="1" x14ac:dyDescent="0.25">
      <c r="C52" t="s">
        <v>143</v>
      </c>
      <c r="D52" s="12">
        <v>838888224.61000001</v>
      </c>
      <c r="E52" s="14">
        <f>D50-D52</f>
        <v>0</v>
      </c>
    </row>
    <row r="53" spans="1:8" hidden="1" x14ac:dyDescent="0.25"/>
    <row r="57" spans="1:8" x14ac:dyDescent="0.25">
      <c r="D57" s="9"/>
    </row>
  </sheetData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Пенсионные резервы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Сироткина</dc:creator>
  <cp:lastModifiedBy>Юлия Королева</cp:lastModifiedBy>
  <cp:lastPrinted>2021-07-21T17:16:57Z</cp:lastPrinted>
  <dcterms:created xsi:type="dcterms:W3CDTF">2021-07-21T16:50:01Z</dcterms:created>
  <dcterms:modified xsi:type="dcterms:W3CDTF">2022-12-07T05:51:51Z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