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резервы'!$A$3:$H$49</definedName>
  </definedNames>
  <calcPr calcId="152511"/>
</workbook>
</file>

<file path=xl/calcChain.xml><?xml version="1.0" encoding="utf-8"?>
<calcChain xmlns="http://schemas.openxmlformats.org/spreadsheetml/2006/main">
  <c r="D49" i="2" l="1"/>
  <c r="E20" i="2" s="1"/>
  <c r="E47" i="2" l="1"/>
  <c r="E19" i="2"/>
  <c r="E51" i="2"/>
  <c r="E14" i="2"/>
  <c r="E44" i="2"/>
  <c r="E7" i="2"/>
  <c r="E30" i="2"/>
  <c r="E21" i="2"/>
  <c r="E39" i="2"/>
  <c r="E5" i="2"/>
  <c r="E46" i="2"/>
  <c r="E36" i="2"/>
  <c r="E26" i="2"/>
  <c r="E9" i="2"/>
  <c r="E35" i="2"/>
  <c r="E25" i="2"/>
  <c r="E15" i="2"/>
  <c r="E8" i="2"/>
  <c r="E40" i="2"/>
  <c r="E22" i="2"/>
  <c r="E43" i="2"/>
  <c r="E38" i="2"/>
  <c r="E33" i="2"/>
  <c r="E29" i="2"/>
  <c r="E24" i="2"/>
  <c r="E17" i="2"/>
  <c r="E13" i="2"/>
  <c r="E11" i="2"/>
  <c r="E6" i="2"/>
  <c r="E42" i="2"/>
  <c r="E37" i="2"/>
  <c r="E32" i="2"/>
  <c r="E28" i="2"/>
  <c r="E12" i="2"/>
  <c r="E48" i="2"/>
  <c r="E45" i="2"/>
  <c r="E41" i="2"/>
  <c r="E34" i="2"/>
  <c r="E31" i="2"/>
  <c r="E27" i="2"/>
  <c r="E23" i="2"/>
  <c r="E18" i="2"/>
  <c r="E16" i="2"/>
  <c r="E10" i="2"/>
  <c r="E49" i="2" l="1"/>
</calcChain>
</file>

<file path=xl/sharedStrings.xml><?xml version="1.0" encoding="utf-8"?>
<sst xmlns="http://schemas.openxmlformats.org/spreadsheetml/2006/main" count="179" uniqueCount="143">
  <si>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</si>
  <si>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</si>
  <si>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</si>
  <si>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</si>
  <si>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</si>
  <si>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</si>
  <si>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</si>
  <si>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</si>
  <si>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</si>
  <si>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RU000A100YU2</t>
  </si>
  <si>
    <t>RU000A0ZYDS7</t>
  </si>
  <si>
    <t>RU000A100VQ6</t>
  </si>
  <si>
    <t>RU000A0JXPG2</t>
  </si>
  <si>
    <t>RU000A0JVA10</t>
  </si>
  <si>
    <t>RU000A100LS3</t>
  </si>
  <si>
    <t>RU000A100LV7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</si>
  <si>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</si>
  <si>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</si>
  <si>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</si>
  <si>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</si>
  <si>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</si>
  <si>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</si>
  <si>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</si>
  <si>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</si>
  <si>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</si>
  <si>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</si>
  <si>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</si>
  <si>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</si>
  <si>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</si>
  <si>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</si>
  <si>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</si>
  <si>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</si>
  <si>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</si>
  <si>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</si>
  <si>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</si>
  <si>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</si>
  <si>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</si>
  <si>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</si>
  <si>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</si>
  <si>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</si>
  <si>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</si>
  <si>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1025501701686</t>
  </si>
  <si>
    <t>1028400000298</t>
  </si>
  <si>
    <t>1027739407189</t>
  </si>
  <si>
    <t>1027700002659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</si>
  <si>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</si>
  <si>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</si>
  <si>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</si>
  <si>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</si>
  <si>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</si>
  <si>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</si>
  <si>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</si>
  <si>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</si>
  <si>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</si>
  <si>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</si>
  <si>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</si>
  <si>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</si>
  <si>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</si>
  <si>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</si>
  <si>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</si>
  <si>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</si>
  <si>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</si>
  <si>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</si>
  <si>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</si>
  <si>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</si>
  <si>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</si>
  <si>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</si>
  <si>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</si>
  <si>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</si>
  <si>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</si>
  <si>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</si>
  <si>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</si>
  <si>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</si>
  <si>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</si>
  <si>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</si>
  <si>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</si>
  <si>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</si>
  <si>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</si>
  <si>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</si>
  <si>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</si>
  <si>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</si>
  <si>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</si>
  <si>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</si>
  <si>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Депозит Пересвет №42007/1/2017  от 24.04.2017г. 4,01%</t>
  </si>
  <si>
    <t>Акрон-обл-БО-001Р-03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</si>
  <si>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</si>
  <si>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</si>
  <si>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</si>
  <si>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</si>
  <si>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</si>
  <si>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</si>
  <si>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</si>
  <si>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</si>
  <si>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</si>
  <si>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</si>
  <si>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</si>
  <si>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</si>
  <si>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</si>
  <si>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</si>
  <si>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</si>
  <si>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</si>
  <si>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</si>
  <si>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</si>
  <si>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</si>
  <si>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</si>
  <si>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</si>
  <si>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</si>
  <si>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</si>
  <si>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</si>
  <si>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</si>
  <si>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</si>
  <si>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</si>
  <si>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ФПК-обл-001P-02</t>
  </si>
  <si>
    <t>ФСК ЕЭС-обл-001P-01R</t>
  </si>
  <si>
    <t>ЯНАО-обл-35002</t>
  </si>
  <si>
    <t>RU000A0JX0H6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</si>
  <si>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</si>
  <si>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</si>
  <si>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</si>
  <si>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Государственная корпорация развития "ВЭБ.РФ"</t>
  </si>
  <si>
    <t>RU000A0JXPN8</t>
  </si>
  <si>
    <t>Ростелеком-обл-001P-02R</t>
  </si>
  <si>
    <t>RU000A0JTJL3</t>
  </si>
  <si>
    <t>1077711000102</t>
  </si>
  <si>
    <t>RU000A0JXB41</t>
  </si>
  <si>
    <t>МегаФон-БО-001Р-03</t>
  </si>
  <si>
    <t>RU000A0ZYC98</t>
  </si>
  <si>
    <t>Публичное акционерное общество "МегаФон"</t>
  </si>
  <si>
    <t>1027809169585</t>
  </si>
  <si>
    <t>ВЭБ.РФ-001Р-К105</t>
  </si>
  <si>
    <t>RU000A102UY8</t>
  </si>
  <si>
    <t>СД</t>
  </si>
  <si>
    <t>RU000A101CK7</t>
  </si>
  <si>
    <t>Кредиторская задолженность (Расчеты с прочими кредиторами)</t>
  </si>
  <si>
    <t>Общество с ограниченной ответственностью «Специализированная депозитарная компания «Гарант»</t>
  </si>
  <si>
    <t>1027739142463</t>
  </si>
  <si>
    <t>ОФЗ-26220-ПД</t>
  </si>
  <si>
    <t>ОФЗ-24021-ПК</t>
  </si>
  <si>
    <t>ОФЗ-29012-ПК</t>
  </si>
  <si>
    <t>ОФЗ-26211-ПД</t>
  </si>
  <si>
    <t>Общество с ограниченной ответственностью "ИК "Гелиус Капитал"</t>
  </si>
  <si>
    <t>1067746469702</t>
  </si>
  <si>
    <t>Дебиторская задолженность (Начисленные проценты по МНО)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</si>
</sst>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10419]#,##0"/>
    <numFmt numFmtId="165" formatCode="[$-10419]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0"/>
      <name val="Calibri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4" fontId="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9" fontId="8" fillId="0" borderId="0" xfId="2" applyFont="1" applyFill="1" applyBorder="1" applyAlignment="1">
      <alignment horizontal="center"/>
    </xf>
    <xf numFmtId="43" fontId="8" fillId="0" borderId="0" xfId="3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0" fontId="7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0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 wrapText="1" readingOrder="1"/>
    </xf>
    <xf numFmtId="0" fontId="6" fillId="0" borderId="4" xfId="1" applyNumberFormat="1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/>
    <xf numFmtId="4" fontId="11" fillId="2" borderId="0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3" fontId="7" fillId="2" borderId="12" xfId="0" applyNumberFormat="1" applyFont="1" applyFill="1" applyBorder="1" applyAlignment="1">
      <alignment horizontal="center" vertical="center"/>
    </xf>
    <xf numFmtId="4" fontId="11" fillId="2" borderId="12" xfId="0" applyNumberFormat="1" applyFont="1" applyFill="1" applyBorder="1" applyAlignment="1">
      <alignment horizontal="center" vertical="center"/>
    </xf>
    <xf numFmtId="10" fontId="7" fillId="2" borderId="12" xfId="2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49" fontId="7" fillId="2" borderId="12" xfId="0" applyNumberFormat="1" applyFont="1" applyFill="1" applyBorder="1" applyAlignment="1">
      <alignment horizontal="center" vertical="center"/>
    </xf>
    <xf numFmtId="14" fontId="7" fillId="2" borderId="13" xfId="0" applyNumberFormat="1" applyFont="1" applyFill="1" applyBorder="1" applyAlignment="1">
      <alignment horizontal="center" vertical="center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00FF99"/>
      <color rgb="FFFF99CC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showGridLines="0" tabSelected="1" zoomScale="90" zoomScaleNormal="90" workbookViewId="0">
      <pane ySplit="3" topLeftCell="A4" activePane="bottomLeft" state="frozen"/>
      <selection pane="bottomLeft" activeCell="D34" sqref="D34"/>
    </sheetView>
  </sheetViews>
  <sheetFormatPr defaultRowHeight="15" x14ac:dyDescent="0.25"/>
  <cols>
    <col min="1" max="1" width="49.42578125" customWidth="1"/>
    <col min="2" max="2" width="26.57031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1.140625" customWidth="1"/>
  </cols>
  <sheetData>
    <row r="1" spans="1:8" s="2" customFormat="1" ht="20.100000000000001" customHeight="1" x14ac:dyDescent="0.3">
      <c r="A1" s="2" t="s">
        <v>63</v>
      </c>
    </row>
    <row r="2" spans="1:8" s="6" customFormat="1" ht="20.100000000000001" customHeight="1" thickBot="1" x14ac:dyDescent="0.35">
      <c r="A2" s="3" t="s">
        <v>5</v>
      </c>
      <c r="B2" s="4">
        <v>44804</v>
      </c>
      <c r="C2" s="5"/>
    </row>
    <row r="3" spans="1:8" s="1" customFormat="1" ht="114.75" customHeight="1" thickBot="1" x14ac:dyDescent="0.3">
      <c r="A3" s="23" t="s">
        <v>0</v>
      </c>
      <c r="B3" s="24" t="s">
        <v>1</v>
      </c>
      <c r="C3" s="24" t="s">
        <v>2</v>
      </c>
      <c r="D3" s="25" t="s">
        <v>64</v>
      </c>
      <c r="E3" s="25" t="s">
        <v>6</v>
      </c>
      <c r="F3" s="25" t="s">
        <v>3</v>
      </c>
      <c r="G3" s="25" t="s">
        <v>4</v>
      </c>
      <c r="H3" s="26" t="s">
        <v>62</v>
      </c>
    </row>
    <row r="4" spans="1:8" x14ac:dyDescent="0.25">
      <c r="A4" s="27">
        <v>1</v>
      </c>
      <c r="B4" s="28">
        <v>2</v>
      </c>
      <c r="C4" s="28">
        <v>3</v>
      </c>
      <c r="D4" s="29">
        <v>4</v>
      </c>
      <c r="E4" s="29">
        <v>5</v>
      </c>
      <c r="F4" s="29">
        <v>6</v>
      </c>
      <c r="G4" s="29">
        <v>7</v>
      </c>
      <c r="H4" s="30">
        <v>8</v>
      </c>
    </row>
    <row r="5" spans="1:8" s="21" customFormat="1" ht="24" customHeight="1" x14ac:dyDescent="0.25">
      <c r="A5" s="31" t="s">
        <v>84</v>
      </c>
      <c r="B5" s="17" t="s">
        <v>9</v>
      </c>
      <c r="C5" s="19">
        <v>6750</v>
      </c>
      <c r="D5" s="20">
        <v>6723135</v>
      </c>
      <c r="E5" s="13">
        <f t="shared" ref="E5:E48" si="0">D5/$D$49</f>
        <v>8.0081299574803946E-3</v>
      </c>
      <c r="F5" s="14" t="s">
        <v>65</v>
      </c>
      <c r="G5" s="15" t="s">
        <v>40</v>
      </c>
      <c r="H5" s="32"/>
    </row>
    <row r="6" spans="1:8" s="21" customFormat="1" ht="24" customHeight="1" x14ac:dyDescent="0.25">
      <c r="A6" s="31" t="s">
        <v>85</v>
      </c>
      <c r="B6" s="17" t="s">
        <v>10</v>
      </c>
      <c r="C6" s="19">
        <v>949</v>
      </c>
      <c r="D6" s="20">
        <v>962694.07</v>
      </c>
      <c r="E6" s="13">
        <f t="shared" si="0"/>
        <v>1.1466940975981782E-3</v>
      </c>
      <c r="F6" s="14" t="s">
        <v>66</v>
      </c>
      <c r="G6" s="15" t="s">
        <v>41</v>
      </c>
      <c r="H6" s="32"/>
    </row>
    <row r="7" spans="1:8" s="21" customFormat="1" ht="24" customHeight="1" x14ac:dyDescent="0.25">
      <c r="A7" s="31" t="s">
        <v>86</v>
      </c>
      <c r="B7" s="17" t="s">
        <v>11</v>
      </c>
      <c r="C7" s="19">
        <v>19524</v>
      </c>
      <c r="D7" s="20">
        <v>18877365.120000001</v>
      </c>
      <c r="E7" s="13">
        <f t="shared" si="0"/>
        <v>2.2485401994124393E-2</v>
      </c>
      <c r="F7" s="14" t="s">
        <v>67</v>
      </c>
      <c r="G7" s="15" t="s">
        <v>42</v>
      </c>
      <c r="H7" s="32"/>
    </row>
    <row r="8" spans="1:8" s="21" customFormat="1" ht="24" customHeight="1" x14ac:dyDescent="0.25">
      <c r="A8" s="31" t="s">
        <v>87</v>
      </c>
      <c r="B8" s="17" t="s">
        <v>12</v>
      </c>
      <c r="C8" s="19">
        <v>20662</v>
      </c>
      <c r="D8" s="20">
        <v>20618609.800000001</v>
      </c>
      <c r="E8" s="13">
        <f t="shared" si="0"/>
        <v>2.4559451330514539E-2</v>
      </c>
      <c r="F8" s="14" t="s">
        <v>68</v>
      </c>
      <c r="G8" s="15" t="s">
        <v>43</v>
      </c>
      <c r="H8" s="32"/>
    </row>
    <row r="9" spans="1:8" s="21" customFormat="1" ht="24" customHeight="1" x14ac:dyDescent="0.25">
      <c r="A9" s="31" t="s">
        <v>88</v>
      </c>
      <c r="B9" s="17" t="s">
        <v>13</v>
      </c>
      <c r="C9" s="19">
        <v>14825</v>
      </c>
      <c r="D9" s="20">
        <v>14493661.25</v>
      </c>
      <c r="E9" s="13">
        <f t="shared" si="0"/>
        <v>1.7263839391845882E-2</v>
      </c>
      <c r="F9" s="14" t="s">
        <v>68</v>
      </c>
      <c r="G9" s="15" t="s">
        <v>43</v>
      </c>
      <c r="H9" s="32"/>
    </row>
    <row r="10" spans="1:8" s="21" customFormat="1" ht="24" customHeight="1" x14ac:dyDescent="0.25">
      <c r="A10" s="31" t="s">
        <v>89</v>
      </c>
      <c r="B10" s="17" t="s">
        <v>14</v>
      </c>
      <c r="C10" s="19">
        <v>19225</v>
      </c>
      <c r="D10" s="20">
        <v>18957003.5</v>
      </c>
      <c r="E10" s="13">
        <f t="shared" si="0"/>
        <v>2.258026168333831E-2</v>
      </c>
      <c r="F10" s="14" t="s">
        <v>71</v>
      </c>
      <c r="G10" s="15" t="s">
        <v>44</v>
      </c>
      <c r="H10" s="32"/>
    </row>
    <row r="11" spans="1:8" s="21" customFormat="1" ht="24" customHeight="1" x14ac:dyDescent="0.25">
      <c r="A11" s="31" t="s">
        <v>92</v>
      </c>
      <c r="B11" s="17" t="s">
        <v>15</v>
      </c>
      <c r="C11" s="19">
        <v>1</v>
      </c>
      <c r="D11" s="20">
        <v>978.15</v>
      </c>
      <c r="E11" s="13">
        <f t="shared" si="0"/>
        <v>1.1651041244760738E-6</v>
      </c>
      <c r="F11" s="14" t="s">
        <v>71</v>
      </c>
      <c r="G11" s="15" t="s">
        <v>44</v>
      </c>
      <c r="H11" s="32"/>
    </row>
    <row r="12" spans="1:8" s="21" customFormat="1" ht="24" customHeight="1" x14ac:dyDescent="0.25">
      <c r="A12" s="31" t="s">
        <v>93</v>
      </c>
      <c r="B12" s="17" t="s">
        <v>16</v>
      </c>
      <c r="C12" s="19">
        <v>4400</v>
      </c>
      <c r="D12" s="20">
        <v>4338972</v>
      </c>
      <c r="E12" s="13">
        <f t="shared" si="0"/>
        <v>5.168281115561211E-3</v>
      </c>
      <c r="F12" s="14" t="s">
        <v>69</v>
      </c>
      <c r="G12" s="15" t="s">
        <v>45</v>
      </c>
      <c r="H12" s="32"/>
    </row>
    <row r="13" spans="1:8" s="21" customFormat="1" ht="24" customHeight="1" x14ac:dyDescent="0.25">
      <c r="A13" s="31" t="s">
        <v>94</v>
      </c>
      <c r="B13" s="17" t="s">
        <v>17</v>
      </c>
      <c r="C13" s="19">
        <v>21090</v>
      </c>
      <c r="D13" s="20">
        <v>20424610.5</v>
      </c>
      <c r="E13" s="13">
        <f t="shared" si="0"/>
        <v>2.4328372881835428E-2</v>
      </c>
      <c r="F13" s="14" t="s">
        <v>69</v>
      </c>
      <c r="G13" s="15" t="s">
        <v>45</v>
      </c>
      <c r="H13" s="32"/>
    </row>
    <row r="14" spans="1:8" s="21" customFormat="1" ht="24" customHeight="1" x14ac:dyDescent="0.25">
      <c r="A14" s="31" t="s">
        <v>125</v>
      </c>
      <c r="B14" s="17" t="s">
        <v>126</v>
      </c>
      <c r="C14" s="19">
        <v>5900</v>
      </c>
      <c r="D14" s="20">
        <v>5946646.9000000004</v>
      </c>
      <c r="E14" s="13">
        <f t="shared" si="0"/>
        <v>7.0832314368888807E-3</v>
      </c>
      <c r="F14" s="14" t="s">
        <v>127</v>
      </c>
      <c r="G14" s="15" t="s">
        <v>128</v>
      </c>
      <c r="H14" s="32"/>
    </row>
    <row r="15" spans="1:8" s="21" customFormat="1" ht="24" customHeight="1" x14ac:dyDescent="0.25">
      <c r="A15" s="31" t="s">
        <v>95</v>
      </c>
      <c r="B15" s="17" t="s">
        <v>18</v>
      </c>
      <c r="C15" s="18">
        <v>114320</v>
      </c>
      <c r="D15" s="22">
        <v>28290422.800000001</v>
      </c>
      <c r="E15" s="13">
        <f t="shared" si="0"/>
        <v>3.3697580419620669E-2</v>
      </c>
      <c r="F15" s="14" t="s">
        <v>38</v>
      </c>
      <c r="G15" s="15" t="s">
        <v>46</v>
      </c>
      <c r="H15" s="32"/>
    </row>
    <row r="16" spans="1:8" s="21" customFormat="1" ht="24" customHeight="1" x14ac:dyDescent="0.25">
      <c r="A16" s="31" t="s">
        <v>96</v>
      </c>
      <c r="B16" s="17" t="s">
        <v>19</v>
      </c>
      <c r="C16" s="18">
        <v>17869</v>
      </c>
      <c r="D16" s="22">
        <v>12910620.539999999</v>
      </c>
      <c r="E16" s="13">
        <f t="shared" si="0"/>
        <v>1.5378231601185415E-2</v>
      </c>
      <c r="F16" s="14" t="s">
        <v>38</v>
      </c>
      <c r="G16" s="15" t="s">
        <v>46</v>
      </c>
      <c r="H16" s="32"/>
    </row>
    <row r="17" spans="1:8" s="21" customFormat="1" ht="24" customHeight="1" x14ac:dyDescent="0.25">
      <c r="A17" s="31" t="s">
        <v>139</v>
      </c>
      <c r="B17" s="17" t="s">
        <v>122</v>
      </c>
      <c r="C17" s="18">
        <v>18299</v>
      </c>
      <c r="D17" s="22">
        <v>17980197.780000001</v>
      </c>
      <c r="E17" s="13">
        <f t="shared" si="0"/>
        <v>2.141675877153151E-2</v>
      </c>
      <c r="F17" s="14" t="s">
        <v>39</v>
      </c>
      <c r="G17" s="15" t="s">
        <v>51</v>
      </c>
      <c r="H17" s="32"/>
    </row>
    <row r="18" spans="1:8" s="21" customFormat="1" ht="24" customHeight="1" x14ac:dyDescent="0.25">
      <c r="A18" s="31" t="s">
        <v>138</v>
      </c>
      <c r="B18" s="17" t="s">
        <v>115</v>
      </c>
      <c r="C18" s="18">
        <v>138900</v>
      </c>
      <c r="D18" s="22">
        <v>145085298.65000001</v>
      </c>
      <c r="E18" s="13">
        <f t="shared" si="0"/>
        <v>0.17281549850018704</v>
      </c>
      <c r="F18" s="14" t="s">
        <v>39</v>
      </c>
      <c r="G18" s="15" t="s">
        <v>51</v>
      </c>
      <c r="H18" s="32"/>
    </row>
    <row r="19" spans="1:8" s="21" customFormat="1" ht="24" customHeight="1" x14ac:dyDescent="0.25">
      <c r="A19" s="31" t="s">
        <v>137</v>
      </c>
      <c r="B19" s="17" t="s">
        <v>132</v>
      </c>
      <c r="C19" s="18">
        <v>2900</v>
      </c>
      <c r="D19" s="22">
        <v>2922900</v>
      </c>
      <c r="E19" s="13">
        <f t="shared" si="0"/>
        <v>3.4815548182089823E-3</v>
      </c>
      <c r="F19" s="14" t="s">
        <v>39</v>
      </c>
      <c r="G19" s="15" t="s">
        <v>51</v>
      </c>
      <c r="H19" s="32"/>
    </row>
    <row r="20" spans="1:8" s="21" customFormat="1" ht="24" customHeight="1" x14ac:dyDescent="0.25">
      <c r="A20" s="31" t="s">
        <v>136</v>
      </c>
      <c r="B20" s="17" t="s">
        <v>124</v>
      </c>
      <c r="C20" s="18">
        <v>54650</v>
      </c>
      <c r="D20" s="22">
        <v>54320935.149999999</v>
      </c>
      <c r="E20" s="13">
        <f t="shared" si="0"/>
        <v>6.4703312977214461E-2</v>
      </c>
      <c r="F20" s="14" t="s">
        <v>39</v>
      </c>
      <c r="G20" s="15" t="s">
        <v>51</v>
      </c>
      <c r="H20" s="32"/>
    </row>
    <row r="21" spans="1:8" s="21" customFormat="1" ht="24" customHeight="1" x14ac:dyDescent="0.25">
      <c r="A21" s="31" t="s">
        <v>97</v>
      </c>
      <c r="B21" s="17" t="s">
        <v>20</v>
      </c>
      <c r="C21" s="19">
        <v>6400</v>
      </c>
      <c r="D21" s="20">
        <v>6422592</v>
      </c>
      <c r="E21" s="13">
        <f t="shared" si="0"/>
        <v>7.6501440771119316E-3</v>
      </c>
      <c r="F21" s="14" t="s">
        <v>70</v>
      </c>
      <c r="G21" s="15" t="s">
        <v>47</v>
      </c>
      <c r="H21" s="32"/>
    </row>
    <row r="22" spans="1:8" s="21" customFormat="1" ht="24" customHeight="1" x14ac:dyDescent="0.25">
      <c r="A22" s="31" t="s">
        <v>98</v>
      </c>
      <c r="B22" s="17" t="s">
        <v>21</v>
      </c>
      <c r="C22" s="19">
        <v>40070</v>
      </c>
      <c r="D22" s="20">
        <v>39837375.700000003</v>
      </c>
      <c r="E22" s="13">
        <f t="shared" si="0"/>
        <v>4.7451506145655492E-2</v>
      </c>
      <c r="F22" s="14" t="s">
        <v>70</v>
      </c>
      <c r="G22" s="15" t="s">
        <v>47</v>
      </c>
      <c r="H22" s="32"/>
    </row>
    <row r="23" spans="1:8" s="21" customFormat="1" ht="24" customHeight="1" x14ac:dyDescent="0.2">
      <c r="A23" s="31" t="s">
        <v>118</v>
      </c>
      <c r="B23" s="17" t="s">
        <v>117</v>
      </c>
      <c r="C23" s="18">
        <v>5220</v>
      </c>
      <c r="D23" s="22">
        <v>4973563.8</v>
      </c>
      <c r="E23" s="13">
        <f t="shared" si="0"/>
        <v>5.924162650641409E-3</v>
      </c>
      <c r="F23" s="14" t="s">
        <v>116</v>
      </c>
      <c r="G23" s="16">
        <v>1027700505348</v>
      </c>
      <c r="H23" s="33"/>
    </row>
    <row r="24" spans="1:8" s="21" customFormat="1" ht="24" customHeight="1" x14ac:dyDescent="0.25">
      <c r="A24" s="31" t="s">
        <v>99</v>
      </c>
      <c r="B24" s="17" t="s">
        <v>22</v>
      </c>
      <c r="C24" s="19">
        <v>6055</v>
      </c>
      <c r="D24" s="20">
        <v>5519132.5</v>
      </c>
      <c r="E24" s="13">
        <f t="shared" si="0"/>
        <v>6.5740060719520974E-3</v>
      </c>
      <c r="F24" s="14" t="s">
        <v>72</v>
      </c>
      <c r="G24" s="15" t="s">
        <v>48</v>
      </c>
      <c r="H24" s="32"/>
    </row>
    <row r="25" spans="1:8" s="21" customFormat="1" ht="24" customHeight="1" x14ac:dyDescent="0.25">
      <c r="A25" s="31" t="s">
        <v>100</v>
      </c>
      <c r="B25" s="17" t="s">
        <v>23</v>
      </c>
      <c r="C25" s="19">
        <v>16410</v>
      </c>
      <c r="D25" s="20">
        <v>16308032.02</v>
      </c>
      <c r="E25" s="13">
        <f t="shared" si="0"/>
        <v>1.9424991431365207E-2</v>
      </c>
      <c r="F25" s="14" t="s">
        <v>72</v>
      </c>
      <c r="G25" s="15" t="s">
        <v>48</v>
      </c>
      <c r="H25" s="32"/>
    </row>
    <row r="26" spans="1:8" s="21" customFormat="1" ht="24" customHeight="1" x14ac:dyDescent="0.25">
      <c r="A26" s="31" t="s">
        <v>101</v>
      </c>
      <c r="B26" s="17" t="s">
        <v>24</v>
      </c>
      <c r="C26" s="19">
        <v>12825</v>
      </c>
      <c r="D26" s="20">
        <v>12383820</v>
      </c>
      <c r="E26" s="13">
        <f t="shared" si="0"/>
        <v>1.4750743504339102E-2</v>
      </c>
      <c r="F26" s="14" t="s">
        <v>72</v>
      </c>
      <c r="G26" s="15" t="s">
        <v>48</v>
      </c>
      <c r="H26" s="32"/>
    </row>
    <row r="27" spans="1:8" s="21" customFormat="1" ht="24" customHeight="1" x14ac:dyDescent="0.25">
      <c r="A27" s="31" t="s">
        <v>102</v>
      </c>
      <c r="B27" s="17" t="s">
        <v>25</v>
      </c>
      <c r="C27" s="19">
        <v>1930</v>
      </c>
      <c r="D27" s="20">
        <v>1791194.4</v>
      </c>
      <c r="E27" s="13">
        <f t="shared" si="0"/>
        <v>2.1335459624581572E-3</v>
      </c>
      <c r="F27" s="14" t="s">
        <v>72</v>
      </c>
      <c r="G27" s="15" t="s">
        <v>48</v>
      </c>
      <c r="H27" s="32"/>
    </row>
    <row r="28" spans="1:8" s="21" customFormat="1" ht="24" customHeight="1" x14ac:dyDescent="0.25">
      <c r="A28" s="31" t="s">
        <v>103</v>
      </c>
      <c r="B28" s="17" t="s">
        <v>26</v>
      </c>
      <c r="C28" s="19">
        <v>14357</v>
      </c>
      <c r="D28" s="20">
        <v>14035546.77</v>
      </c>
      <c r="E28" s="13">
        <f t="shared" si="0"/>
        <v>1.6718165343765103E-2</v>
      </c>
      <c r="F28" s="14" t="s">
        <v>91</v>
      </c>
      <c r="G28" s="15" t="s">
        <v>49</v>
      </c>
      <c r="H28" s="32"/>
    </row>
    <row r="29" spans="1:8" s="21" customFormat="1" ht="24" customHeight="1" x14ac:dyDescent="0.25">
      <c r="A29" s="31" t="s">
        <v>104</v>
      </c>
      <c r="B29" s="17" t="s">
        <v>27</v>
      </c>
      <c r="C29" s="19">
        <v>379</v>
      </c>
      <c r="D29" s="20">
        <v>360618.5</v>
      </c>
      <c r="E29" s="13">
        <f t="shared" si="0"/>
        <v>4.2954363002849769E-4</v>
      </c>
      <c r="F29" s="14" t="s">
        <v>91</v>
      </c>
      <c r="G29" s="15" t="s">
        <v>49</v>
      </c>
      <c r="H29" s="32"/>
    </row>
    <row r="30" spans="1:8" s="21" customFormat="1" ht="24" customHeight="1" x14ac:dyDescent="0.25">
      <c r="A30" s="31" t="s">
        <v>105</v>
      </c>
      <c r="B30" s="17" t="s">
        <v>28</v>
      </c>
      <c r="C30" s="19">
        <v>3840</v>
      </c>
      <c r="D30" s="20">
        <v>3897292.7999999998</v>
      </c>
      <c r="E30" s="13">
        <f t="shared" si="0"/>
        <v>4.6421836278391923E-3</v>
      </c>
      <c r="F30" s="14" t="s">
        <v>91</v>
      </c>
      <c r="G30" s="15" t="s">
        <v>49</v>
      </c>
      <c r="H30" s="32"/>
    </row>
    <row r="31" spans="1:8" s="21" customFormat="1" ht="24" customHeight="1" x14ac:dyDescent="0.25">
      <c r="A31" s="31" t="s">
        <v>106</v>
      </c>
      <c r="B31" s="17" t="s">
        <v>29</v>
      </c>
      <c r="C31" s="19">
        <v>22081</v>
      </c>
      <c r="D31" s="20">
        <v>22600345.120000001</v>
      </c>
      <c r="E31" s="13">
        <f t="shared" si="0"/>
        <v>2.6919956360368764E-2</v>
      </c>
      <c r="F31" s="14" t="s">
        <v>73</v>
      </c>
      <c r="G31" s="15" t="s">
        <v>50</v>
      </c>
      <c r="H31" s="32"/>
    </row>
    <row r="32" spans="1:8" s="21" customFormat="1" ht="24" customHeight="1" x14ac:dyDescent="0.25">
      <c r="A32" s="31" t="s">
        <v>121</v>
      </c>
      <c r="B32" s="17" t="s">
        <v>120</v>
      </c>
      <c r="C32" s="19">
        <v>100</v>
      </c>
      <c r="D32" s="20">
        <v>104721</v>
      </c>
      <c r="E32" s="13">
        <f t="shared" si="0"/>
        <v>1.2473635845142251E-4</v>
      </c>
      <c r="F32" s="14" t="s">
        <v>74</v>
      </c>
      <c r="G32" s="15" t="s">
        <v>52</v>
      </c>
      <c r="H32" s="32"/>
    </row>
    <row r="33" spans="1:8" s="21" customFormat="1" ht="24" customHeight="1" x14ac:dyDescent="0.25">
      <c r="A33" s="31" t="s">
        <v>107</v>
      </c>
      <c r="B33" s="17" t="s">
        <v>30</v>
      </c>
      <c r="C33" s="19">
        <v>1751</v>
      </c>
      <c r="D33" s="20">
        <v>1692464.07</v>
      </c>
      <c r="E33" s="13">
        <f t="shared" si="0"/>
        <v>2.0159452726929024E-3</v>
      </c>
      <c r="F33" s="14" t="s">
        <v>74</v>
      </c>
      <c r="G33" s="15" t="s">
        <v>52</v>
      </c>
      <c r="H33" s="32"/>
    </row>
    <row r="34" spans="1:8" s="21" customFormat="1" ht="24" customHeight="1" x14ac:dyDescent="0.25">
      <c r="A34" s="31" t="s">
        <v>108</v>
      </c>
      <c r="B34" s="17" t="s">
        <v>31</v>
      </c>
      <c r="C34" s="19">
        <v>3000</v>
      </c>
      <c r="D34" s="20">
        <v>2978071.35</v>
      </c>
      <c r="E34" s="13">
        <f t="shared" si="0"/>
        <v>3.5472710861003212E-3</v>
      </c>
      <c r="F34" s="14" t="s">
        <v>74</v>
      </c>
      <c r="G34" s="15" t="s">
        <v>52</v>
      </c>
      <c r="H34" s="32"/>
    </row>
    <row r="35" spans="1:8" s="21" customFormat="1" ht="24" customHeight="1" x14ac:dyDescent="0.25">
      <c r="A35" s="31" t="s">
        <v>109</v>
      </c>
      <c r="B35" s="17" t="s">
        <v>32</v>
      </c>
      <c r="C35" s="18">
        <v>14020</v>
      </c>
      <c r="D35" s="22">
        <v>10626038.4</v>
      </c>
      <c r="E35" s="13">
        <f t="shared" si="0"/>
        <v>1.2656996541104269E-2</v>
      </c>
      <c r="F35" s="14" t="s">
        <v>75</v>
      </c>
      <c r="G35" s="15" t="s">
        <v>53</v>
      </c>
      <c r="H35" s="32"/>
    </row>
    <row r="36" spans="1:8" s="21" customFormat="1" ht="24" customHeight="1" x14ac:dyDescent="0.25">
      <c r="A36" s="31" t="s">
        <v>110</v>
      </c>
      <c r="B36" s="17" t="s">
        <v>33</v>
      </c>
      <c r="C36" s="19">
        <v>15540</v>
      </c>
      <c r="D36" s="20">
        <v>15292137</v>
      </c>
      <c r="E36" s="13">
        <f t="shared" si="0"/>
        <v>1.8214928069062181E-2</v>
      </c>
      <c r="F36" s="14" t="s">
        <v>76</v>
      </c>
      <c r="G36" s="15" t="s">
        <v>54</v>
      </c>
      <c r="H36" s="32"/>
    </row>
    <row r="37" spans="1:8" s="21" customFormat="1" ht="24" customHeight="1" x14ac:dyDescent="0.25">
      <c r="A37" s="31" t="s">
        <v>111</v>
      </c>
      <c r="B37" s="17" t="s">
        <v>34</v>
      </c>
      <c r="C37" s="19">
        <v>9550</v>
      </c>
      <c r="D37" s="20">
        <v>8608584.6400000006</v>
      </c>
      <c r="E37" s="13">
        <f t="shared" si="0"/>
        <v>1.0253946194311074E-2</v>
      </c>
      <c r="F37" s="14" t="s">
        <v>77</v>
      </c>
      <c r="G37" s="15" t="s">
        <v>55</v>
      </c>
      <c r="H37" s="32"/>
    </row>
    <row r="38" spans="1:8" s="21" customFormat="1" ht="24" customHeight="1" x14ac:dyDescent="0.25">
      <c r="A38" s="31" t="s">
        <v>112</v>
      </c>
      <c r="B38" s="17" t="s">
        <v>35</v>
      </c>
      <c r="C38" s="19">
        <v>950</v>
      </c>
      <c r="D38" s="20">
        <v>948233</v>
      </c>
      <c r="E38" s="13">
        <f t="shared" si="0"/>
        <v>1.1294690786324397E-3</v>
      </c>
      <c r="F38" s="14" t="s">
        <v>78</v>
      </c>
      <c r="G38" s="15" t="s">
        <v>56</v>
      </c>
      <c r="H38" s="32"/>
    </row>
    <row r="39" spans="1:8" s="21" customFormat="1" ht="24" customHeight="1" x14ac:dyDescent="0.25">
      <c r="A39" s="31" t="s">
        <v>113</v>
      </c>
      <c r="B39" s="17" t="s">
        <v>36</v>
      </c>
      <c r="C39" s="19">
        <v>1380</v>
      </c>
      <c r="D39" s="20">
        <v>1373196.6</v>
      </c>
      <c r="E39" s="13">
        <f t="shared" si="0"/>
        <v>1.6356561083438342E-3</v>
      </c>
      <c r="F39" s="14" t="s">
        <v>79</v>
      </c>
      <c r="G39" s="15" t="s">
        <v>57</v>
      </c>
      <c r="H39" s="32"/>
    </row>
    <row r="40" spans="1:8" s="21" customFormat="1" ht="24" customHeight="1" x14ac:dyDescent="0.25">
      <c r="A40" s="31" t="s">
        <v>114</v>
      </c>
      <c r="B40" s="17" t="s">
        <v>37</v>
      </c>
      <c r="C40" s="18">
        <v>1500</v>
      </c>
      <c r="D40" s="22">
        <v>224415</v>
      </c>
      <c r="E40" s="13">
        <f t="shared" si="0"/>
        <v>2.6730751121433122E-4</v>
      </c>
      <c r="F40" s="14" t="s">
        <v>82</v>
      </c>
      <c r="G40" s="15" t="s">
        <v>58</v>
      </c>
      <c r="H40" s="32"/>
    </row>
    <row r="41" spans="1:8" s="21" customFormat="1" ht="24" customHeight="1" x14ac:dyDescent="0.25">
      <c r="A41" s="31" t="s">
        <v>129</v>
      </c>
      <c r="B41" s="17" t="s">
        <v>130</v>
      </c>
      <c r="C41" s="18">
        <v>3737</v>
      </c>
      <c r="D41" s="22">
        <v>3838197.96</v>
      </c>
      <c r="E41" s="13">
        <f t="shared" si="0"/>
        <v>4.5717939720407424E-3</v>
      </c>
      <c r="F41" s="14" t="s">
        <v>119</v>
      </c>
      <c r="G41" s="15" t="s">
        <v>123</v>
      </c>
      <c r="H41" s="32"/>
    </row>
    <row r="42" spans="1:8" s="21" customFormat="1" ht="24" customHeight="1" x14ac:dyDescent="0.25">
      <c r="A42" s="31" t="s">
        <v>8</v>
      </c>
      <c r="B42" s="17"/>
      <c r="C42" s="18"/>
      <c r="D42" s="22">
        <v>8003.8</v>
      </c>
      <c r="E42" s="13">
        <f t="shared" si="0"/>
        <v>9.5335688713199404E-6</v>
      </c>
      <c r="F42" s="14" t="s">
        <v>140</v>
      </c>
      <c r="G42" s="15" t="s">
        <v>141</v>
      </c>
      <c r="H42" s="32"/>
    </row>
    <row r="43" spans="1:8" s="21" customFormat="1" ht="24" customHeight="1" x14ac:dyDescent="0.25">
      <c r="A43" s="31" t="s">
        <v>7</v>
      </c>
      <c r="B43" s="17"/>
      <c r="C43" s="18"/>
      <c r="D43" s="34">
        <v>6920253.0099999998</v>
      </c>
      <c r="E43" s="13">
        <f t="shared" si="0"/>
        <v>8.2429231962060662E-3</v>
      </c>
      <c r="F43" s="14" t="s">
        <v>80</v>
      </c>
      <c r="G43" s="15" t="s">
        <v>59</v>
      </c>
      <c r="H43" s="32"/>
    </row>
    <row r="44" spans="1:8" s="21" customFormat="1" ht="24" customHeight="1" x14ac:dyDescent="0.25">
      <c r="A44" s="31" t="s">
        <v>7</v>
      </c>
      <c r="B44" s="17"/>
      <c r="C44" s="18"/>
      <c r="D44" s="22">
        <v>67988.78</v>
      </c>
      <c r="E44" s="13">
        <f t="shared" si="0"/>
        <v>8.0983497414605524E-5</v>
      </c>
      <c r="F44" s="14" t="s">
        <v>81</v>
      </c>
      <c r="G44" s="15" t="s">
        <v>60</v>
      </c>
      <c r="H44" s="32"/>
    </row>
    <row r="45" spans="1:8" s="21" customFormat="1" ht="24" customHeight="1" x14ac:dyDescent="0.25">
      <c r="A45" s="31" t="s">
        <v>7</v>
      </c>
      <c r="B45" s="17"/>
      <c r="C45" s="18"/>
      <c r="D45" s="22">
        <v>21020119.609999999</v>
      </c>
      <c r="E45" s="13">
        <f t="shared" si="0"/>
        <v>2.503770183979083E-2</v>
      </c>
      <c r="F45" s="14" t="s">
        <v>90</v>
      </c>
      <c r="G45" s="15" t="s">
        <v>61</v>
      </c>
      <c r="H45" s="32"/>
    </row>
    <row r="46" spans="1:8" s="21" customFormat="1" ht="24" customHeight="1" x14ac:dyDescent="0.25">
      <c r="A46" s="31" t="s">
        <v>83</v>
      </c>
      <c r="B46" s="17"/>
      <c r="C46" s="18"/>
      <c r="D46" s="22">
        <v>233813220.93000001</v>
      </c>
      <c r="E46" s="13">
        <f t="shared" si="0"/>
        <v>0.27850201713702244</v>
      </c>
      <c r="F46" s="14" t="s">
        <v>90</v>
      </c>
      <c r="G46" s="15" t="s">
        <v>61</v>
      </c>
      <c r="H46" s="35"/>
    </row>
    <row r="47" spans="1:8" s="21" customFormat="1" ht="24" customHeight="1" x14ac:dyDescent="0.25">
      <c r="A47" s="36" t="s">
        <v>133</v>
      </c>
      <c r="B47" s="17"/>
      <c r="C47" s="18"/>
      <c r="D47" s="22">
        <v>-65000</v>
      </c>
      <c r="E47" s="13">
        <f t="shared" si="0"/>
        <v>-7.7423470930782388E-5</v>
      </c>
      <c r="F47" s="14" t="s">
        <v>134</v>
      </c>
      <c r="G47" s="15" t="s">
        <v>135</v>
      </c>
      <c r="H47" s="35"/>
    </row>
    <row r="48" spans="1:8" s="21" customFormat="1" ht="24" customHeight="1" thickBot="1" x14ac:dyDescent="0.3">
      <c r="A48" s="37" t="s">
        <v>142</v>
      </c>
      <c r="B48" s="38"/>
      <c r="C48" s="39"/>
      <c r="D48" s="40">
        <v>31104488.289999999</v>
      </c>
      <c r="E48" s="41">
        <f t="shared" si="0"/>
        <v>3.7049499152887327E-2</v>
      </c>
      <c r="F48" s="42" t="s">
        <v>90</v>
      </c>
      <c r="G48" s="43" t="s">
        <v>61</v>
      </c>
      <c r="H48" s="44"/>
    </row>
    <row r="49" spans="3:5" x14ac:dyDescent="0.25">
      <c r="C49" s="8"/>
      <c r="D49" s="9">
        <f>SUM(D5:D48)</f>
        <v>839538698.25999999</v>
      </c>
      <c r="E49" s="10">
        <f>SUM(E5:E48)</f>
        <v>1.0000000000000002</v>
      </c>
    </row>
    <row r="50" spans="3:5" x14ac:dyDescent="0.25">
      <c r="C50" s="8"/>
      <c r="D50" s="8"/>
      <c r="E50" s="8"/>
    </row>
    <row r="51" spans="3:5" x14ac:dyDescent="0.25">
      <c r="C51" s="8" t="s">
        <v>131</v>
      </c>
      <c r="D51" s="11">
        <v>839538698.25999999</v>
      </c>
      <c r="E51" s="12">
        <f>D49-D51</f>
        <v>0</v>
      </c>
    </row>
    <row r="56" spans="3:5" x14ac:dyDescent="0.25">
      <c r="D56" s="7"/>
    </row>
  </sheetData>
  <autoFilter ref="A3:H49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user6</cp:lastModifiedBy>
  <cp:lastPrinted>2021-07-21T17:16:57Z</cp:lastPrinted>
  <dcterms:created xsi:type="dcterms:W3CDTF">2021-07-21T16:50:01Z</dcterms:created>
  <dcterms:modified xsi:type="dcterms:W3CDTF">2023-03-01T10:46:37Z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