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1 квартал 2022\"/>
    </mc:Choice>
  </mc:AlternateContent>
  <bookViews>
    <workbookView xWindow="0" yWindow="90" windowWidth="19425" windowHeight="11025" firstSheet="1" activeTab="2"/>
  </bookViews>
  <sheets>
    <sheet name="XLR_NoRangeSheet" sheetId="9" state="veryHidden" r:id="rId1"/>
    <sheet name="Структура портфеля ПН" sheetId="11" r:id="rId2"/>
    <sheet name="Структура портфеля ПР" sheetId="13" r:id="rId3"/>
  </sheets>
  <externalReferences>
    <externalReference r:id="rId4"/>
  </externalReferences>
  <definedNames>
    <definedName name="_FilterDatabase" localSheetId="1" hidden="1">'Структура портфеля ПН'!$F$5:$H$17</definedName>
    <definedName name="_FilterDatabase" localSheetId="2" hidden="1">'Структура портфеля ПР'!$F$5:$H$17</definedName>
    <definedName name="Report01" localSheetId="2">'Структура портфеля ПР'!$A$2:$H$2</definedName>
    <definedName name="Report01">'Структура портфеля ПН'!$A$2:$H$2</definedName>
    <definedName name="Report02" localSheetId="2">'Структура портфеля ПР'!$A$3:$H$3</definedName>
    <definedName name="Report02">'Структура портфеля ПН'!$A$3:$H$3</definedName>
    <definedName name="Report03_ACTION" localSheetId="2" hidden="1">[1]XLR_NoRangeSheet!$E$7</definedName>
    <definedName name="Report03_ACTION" hidden="1">XLR_NoRangeSheet!$E$7</definedName>
    <definedName name="Report03_CURBOND" localSheetId="2" hidden="1">[1]XLR_NoRangeSheet!$L$7</definedName>
    <definedName name="Report03_CURBOND" hidden="1">XLR_NoRangeSheet!$L$7</definedName>
    <definedName name="Report03_CURCREDIT" localSheetId="2" hidden="1">[1]XLR_NoRangeSheet!$J$7</definedName>
    <definedName name="Report03_CURCREDIT" hidden="1">XLR_NoRangeSheet!$J$7</definedName>
    <definedName name="Report03_DEPOSITS" localSheetId="2" hidden="1">[1]XLR_NoRangeSheet!$I$7</definedName>
    <definedName name="Report03_DEPOSITS" hidden="1">XLR_NoRangeSheet!$I$7</definedName>
    <definedName name="Report03_MORTGAGE" localSheetId="2" hidden="1">[1]XLR_NoRangeSheet!$G$7</definedName>
    <definedName name="Report03_MORTGAGE" hidden="1">XLR_NoRangeSheet!$G$7</definedName>
    <definedName name="Report03_OTHERASSETS" localSheetId="2" hidden="1">[1]XLR_NoRangeSheet!$M$7</definedName>
    <definedName name="Report03_OTHERASSETS" hidden="1">XLR_NoRangeSheet!$M$7</definedName>
    <definedName name="Report03_PAI" localSheetId="2" hidden="1">[1]XLR_NoRangeSheet!$F$7</definedName>
    <definedName name="Report03_PAI" hidden="1">XLR_NoRangeSheet!$F$7</definedName>
    <definedName name="Report03_RF" localSheetId="2" hidden="1">[1]XLR_NoRangeSheet!$B$7</definedName>
    <definedName name="Report03_RF" hidden="1">XLR_NoRangeSheet!$B$7</definedName>
    <definedName name="Report03_RUSBOND" localSheetId="2" hidden="1">[1]XLR_NoRangeSheet!$D$7</definedName>
    <definedName name="Report03_RUSBOND" hidden="1">XLR_NoRangeSheet!$D$7</definedName>
    <definedName name="Report03_RUSCREDIT" localSheetId="2" hidden="1">[1]XLR_NoRangeSheet!$H$7</definedName>
    <definedName name="Report03_RUSCREDIT" hidden="1">XLR_NoRangeSheet!$H$7</definedName>
    <definedName name="Report03_SECURITIES" localSheetId="2" hidden="1">[1]XLR_NoRangeSheet!$K$7</definedName>
    <definedName name="Report03_SECURITIES" hidden="1">XLR_NoRangeSheet!$K$7</definedName>
    <definedName name="Report03_SPID" hidden="1">XLR_NoRangeSheet!$N$7</definedName>
    <definedName name="Report03_SUBRF" localSheetId="2" hidden="1">[1]XLR_NoRangeSheet!$C$7</definedName>
    <definedName name="Report03_SUBRF" hidden="1">XLR_NoRangeSheet!$C$7</definedName>
    <definedName name="Report04_DB006505" localSheetId="2" hidden="1">[1]XLR_NoRangeSheet!$B$8</definedName>
    <definedName name="Report04_DB006505" hidden="1">XLR_NoRangeSheet!$B$8</definedName>
    <definedName name="Report05_NAME" localSheetId="2" hidden="1">[1]XLR_NoRangeSheet!$B$9</definedName>
    <definedName name="Report05_NAME" hidden="1">XLR_NoRangeSheet!$B$9</definedName>
    <definedName name="Report05_TOTAL" localSheetId="2" hidden="1">[1]XLR_NoRangeSheet!$C$9</definedName>
    <definedName name="Report05_TOTAL" hidden="1">XLR_NoRangeSheet!$C$9</definedName>
    <definedName name="Report06">#REF!</definedName>
    <definedName name="Report07" localSheetId="2">#REF!</definedName>
    <definedName name="Report07">#REF!</definedName>
    <definedName name="Report08" localSheetId="2">#REF!</definedName>
    <definedName name="Report08">#REF!</definedName>
    <definedName name="Report09" localSheetId="2">#REF!</definedName>
    <definedName name="Report09">#REF!</definedName>
    <definedName name="Report10" localSheetId="2">#REF!</definedName>
    <definedName name="Report10">#REF!</definedName>
    <definedName name="Report11" localSheetId="2">#REF!</definedName>
    <definedName name="Report11">#REF!</definedName>
    <definedName name="Report12" localSheetId="2">#REF!</definedName>
    <definedName name="Report12">#REF!</definedName>
    <definedName name="Report13" localSheetId="2">#REF!</definedName>
    <definedName name="Report13">#REF!</definedName>
    <definedName name="Report14" localSheetId="2">#REF!</definedName>
    <definedName name="Report14">#REF!</definedName>
    <definedName name="Report15" localSheetId="2">#REF!</definedName>
    <definedName name="Report15">#REF!</definedName>
    <definedName name="Report16" localSheetId="2">#REF!</definedName>
    <definedName name="Report16">#REF!</definedName>
    <definedName name="Report17" localSheetId="2">#REF!</definedName>
    <definedName name="Report17">#REF!</definedName>
    <definedName name="Report18" localSheetId="2">#REF!</definedName>
    <definedName name="Report18">#REF!</definedName>
    <definedName name="Report19" localSheetId="2">#REF!</definedName>
    <definedName name="Report19">#REF!</definedName>
    <definedName name="Report20" localSheetId="2">#REF!</definedName>
    <definedName name="Report20">#REF!</definedName>
    <definedName name="Report21" localSheetId="2">#REF!</definedName>
    <definedName name="Report21">#REF!</definedName>
    <definedName name="Report22" localSheetId="2">#REF!</definedName>
    <definedName name="Report22">#REF!</definedName>
    <definedName name="Report23" localSheetId="2">#REF!</definedName>
    <definedName name="Report23">#REF!</definedName>
    <definedName name="Report24" localSheetId="2">#REF!</definedName>
    <definedName name="Report24">#REF!</definedName>
    <definedName name="Report25" localSheetId="2">#REF!</definedName>
    <definedName name="Report25">#REF!</definedName>
    <definedName name="Report26" localSheetId="2">#REF!</definedName>
    <definedName name="Report26">#REF!</definedName>
    <definedName name="Report27" localSheetId="2">#REF!</definedName>
    <definedName name="Report27">#REF!</definedName>
    <definedName name="Report28_FULLNAME" localSheetId="2" hidden="1">[1]XLR_NoRangeSheet!$B$10</definedName>
    <definedName name="Report28_FULLNAME" hidden="1">XLR_NoRangeSheet!$B$10</definedName>
    <definedName name="Report29_TOTAL" localSheetId="2" hidden="1">[1]XLR_NoRangeSheet!$B$11</definedName>
    <definedName name="Report29_TOTAL" hidden="1">XLR_NoRangeSheet!$B$11</definedName>
    <definedName name="SDInfo_FULLNAME" localSheetId="2" hidden="1">[1]XLR_NoRangeSheet!#REF!</definedName>
    <definedName name="SDInfo_FULLNAME" hidden="1">XLR_NoRangeSheet!#REF!</definedName>
    <definedName name="SDInfo_FULLNAMEHIST" localSheetId="2" hidden="1">[1]XLR_NoRangeSheet!#REF!</definedName>
    <definedName name="SDInfo_FULLNAMEHIST" hidden="1">XLR_NoRangeSheet!#REF!</definedName>
    <definedName name="SDInfo_NAME" localSheetId="2" hidden="1">[1]XLR_NoRangeSheet!#REF!</definedName>
    <definedName name="SDInfo_NAME" hidden="1">XLR_NoRangeSheet!#REF!</definedName>
    <definedName name="SDInfo_Адрес" localSheetId="2" hidden="1">[1]XLR_NoRangeSheet!#REF!</definedName>
    <definedName name="SDInfo_Адрес" hidden="1">XLR_NoRangeSheet!#REF!</definedName>
    <definedName name="SDInfo_АдресЭП" localSheetId="2" hidden="1">[1]XLR_NoRangeSheet!#REF!</definedName>
    <definedName name="SDInfo_АдресЭП" hidden="1">XLR_NoRangeSheet!#REF!</definedName>
    <definedName name="SDInfo_ИНН" localSheetId="2" hidden="1">[1]XLR_NoRangeSheet!#REF!</definedName>
    <definedName name="SDInfo_ИНН" hidden="1">XLR_NoRangeSheet!#REF!</definedName>
    <definedName name="SDInfo_КПП" localSheetId="2" hidden="1">[1]XLR_NoRangeSheet!#REF!</definedName>
    <definedName name="SDInfo_КПП" hidden="1">XLR_NoRangeSheet!#REF!</definedName>
    <definedName name="SDInfo_Лицензия_Дата" localSheetId="2" hidden="1">[1]XLR_NoRangeSheet!#REF!</definedName>
    <definedName name="SDInfo_Лицензия_Дата" hidden="1">XLR_NoRangeSheet!#REF!</definedName>
    <definedName name="SDInfo_Лицензия_ДатаОкончания" localSheetId="2" hidden="1">[1]XLR_NoRangeSheet!#REF!</definedName>
    <definedName name="SDInfo_Лицензия_ДатаОкончания" hidden="1">XLR_NoRangeSheet!#REF!</definedName>
    <definedName name="SDInfo_Лицензия_ДЕПО_Дата" localSheetId="2" hidden="1">[1]XLR_NoRangeSheet!#REF!</definedName>
    <definedName name="SDInfo_Лицензия_ДЕПО_Дата" hidden="1">XLR_NoRangeSheet!#REF!</definedName>
    <definedName name="SDInfo_Лицензия_ДЕПО_Номер" localSheetId="2" hidden="1">[1]XLR_NoRangeSheet!#REF!</definedName>
    <definedName name="SDInfo_Лицензия_ДЕПО_Номер" hidden="1">XLR_NoRangeSheet!#REF!</definedName>
    <definedName name="SDInfo_Лицензия_Номер" localSheetId="2" hidden="1">[1]XLR_NoRangeSheet!#REF!</definedName>
    <definedName name="SDInfo_Лицензия_Номер" hidden="1">XLR_NoRangeSheet!#REF!</definedName>
    <definedName name="SDInfo_НомерДатаЛицензия" localSheetId="2" hidden="1">[1]XLR_NoRangeSheet!#REF!</definedName>
    <definedName name="SDInfo_НомерДатаЛицензия" hidden="1">XLR_NoRangeSheet!#REF!</definedName>
    <definedName name="SDInfo_ОГРН" localSheetId="2" hidden="1">[1]XLR_NoRangeSheet!#REF!</definedName>
    <definedName name="SDInfo_ОГРН" hidden="1">XLR_NoRangeSheet!#REF!</definedName>
    <definedName name="SDInfo_ОГРН_Дата" localSheetId="2" hidden="1">[1]XLR_NoRangeSheet!#REF!</definedName>
    <definedName name="SDInfo_ОГРН_Дата" hidden="1">XLR_NoRangeSheet!#REF!</definedName>
    <definedName name="SDInfo_ОГРН_Орган" localSheetId="2" hidden="1">[1]XLR_NoRangeSheet!#REF!</definedName>
    <definedName name="SDInfo_ОГРН_Орган" hidden="1">XLR_NoRangeSheet!#REF!</definedName>
    <definedName name="SDInfo_РуководительДолжн" localSheetId="2" hidden="1">[1]XLR_NoRangeSheet!#REF!</definedName>
    <definedName name="SDInfo_РуководительДолжн" hidden="1">XLR_NoRangeSheet!#REF!</definedName>
    <definedName name="SDInfo_РуководительИ" localSheetId="2" hidden="1">[1]XLR_NoRangeSheet!#REF!</definedName>
    <definedName name="SDInfo_РуководительИ" hidden="1">XLR_NoRangeSheet!#REF!</definedName>
    <definedName name="SDInfo_РуководительО" localSheetId="2" hidden="1">[1]XLR_NoRangeSheet!#REF!</definedName>
    <definedName name="SDInfo_РуководительО" hidden="1">XLR_NoRangeSheet!#REF!</definedName>
    <definedName name="SDInfo_РуководительФ" localSheetId="2" hidden="1">[1]XLR_NoRangeSheet!#REF!</definedName>
    <definedName name="SDInfo_РуководительФ" hidden="1">XLR_NoRangeSheet!#REF!</definedName>
    <definedName name="SDInfo_Телефон" localSheetId="2" hidden="1">[1]XLR_NoRangeSheet!#REF!</definedName>
    <definedName name="SDInfo_Телефон" hidden="1">XLR_NoRangeSheet!#REF!</definedName>
    <definedName name="SDInfo_Только_Адрес" localSheetId="2" hidden="1">[1]XLR_NoRangeSheet!#REF!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localSheetId="2" hidden="1">[1]XLR_NoRangeSheet!$G$6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refMode="R1C1"/>
</workbook>
</file>

<file path=xl/calcChain.xml><?xml version="1.0" encoding="utf-8"?>
<calcChain xmlns="http://schemas.openxmlformats.org/spreadsheetml/2006/main">
  <c r="G17" i="13" l="1"/>
  <c r="F16" i="13"/>
  <c r="F15" i="13"/>
  <c r="F14" i="13"/>
  <c r="F13" i="13"/>
  <c r="D13" i="13" s="1"/>
  <c r="F12" i="13"/>
  <c r="D12" i="13" s="1"/>
  <c r="F11" i="13"/>
  <c r="F10" i="13"/>
  <c r="D10" i="13" s="1"/>
  <c r="F9" i="13"/>
  <c r="D9" i="13" s="1"/>
  <c r="F8" i="13"/>
  <c r="D8" i="13" s="1"/>
  <c r="F7" i="13"/>
  <c r="F6" i="13"/>
  <c r="F5" i="13"/>
  <c r="F17" i="13" s="1"/>
  <c r="K2" i="13"/>
  <c r="E2" i="13"/>
  <c r="K1" i="13"/>
  <c r="H17" i="13" l="1"/>
  <c r="D7" i="13"/>
  <c r="D6" i="13"/>
  <c r="D5" i="13"/>
  <c r="D15" i="13"/>
  <c r="D11" i="13"/>
  <c r="D14" i="13"/>
  <c r="D16" i="13" l="1"/>
  <c r="B5" i="9" l="1"/>
  <c r="F16" i="11" l="1"/>
  <c r="F15" i="11"/>
  <c r="F14" i="11"/>
  <c r="F13" i="11"/>
  <c r="F12" i="11"/>
  <c r="F11" i="11"/>
  <c r="F10" i="11"/>
  <c r="F9" i="11"/>
  <c r="F8" i="11"/>
  <c r="F7" i="11"/>
  <c r="F6" i="11"/>
  <c r="F5" i="11"/>
  <c r="G17" i="11"/>
  <c r="F17" i="11" l="1"/>
  <c r="D7" i="11" s="1"/>
  <c r="D14" i="11"/>
  <c r="D9" i="11"/>
  <c r="K2" i="11"/>
  <c r="E2" i="11" s="1"/>
  <c r="D13" i="11" l="1"/>
  <c r="H17" i="11"/>
  <c r="D15" i="11"/>
  <c r="D12" i="11"/>
  <c r="D11" i="11"/>
  <c r="D6" i="11"/>
  <c r="D8" i="11"/>
  <c r="D10" i="11"/>
  <c r="D5" i="11"/>
  <c r="D16" i="11" l="1"/>
  <c r="K1" i="11" l="1"/>
</calcChain>
</file>

<file path=xl/sharedStrings.xml><?xml version="1.0" encoding="utf-8"?>
<sst xmlns="http://schemas.openxmlformats.org/spreadsheetml/2006/main" count="75" uniqueCount="46">
  <si>
    <t>4.2, Developer  (build 122-D7)</t>
  </si>
  <si>
    <t>xlrParams</t>
  </si>
  <si>
    <t>SCBIS</t>
  </si>
  <si>
    <t>GL_SPECDEP</t>
  </si>
  <si>
    <t>Все отделения</t>
  </si>
  <si>
    <t>Итого:</t>
  </si>
  <si>
    <t>Виды активов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</si>
  <si>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</si>
  <si>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</si>
  <si>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</si>
  <si>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</si>
  <si>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</si>
  <si>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1</t>
  </si>
  <si>
    <t>2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</si>
  <si>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</si>
  <si>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</si>
  <si>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</si>
  <si>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</si>
  <si>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</si>
  <si>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6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</si>
  <si>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</si>
  <si>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</si>
  <si>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</si>
  <si>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</si>
  <si>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</si>
  <si>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</si>
  <si>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</si>
  <si>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</si>
  <si>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</si>
  <si>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12</t>
  </si>
  <si>
    <t>Прочие активы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</si>
  <si>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</si>
  <si>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</si>
  <si>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</si>
  <si>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</si>
  <si>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</si>
  <si>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</si>
  <si>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</si>
  <si>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</si>
  <si>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</si>
  <si>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28.02.2022</t>
  </si>
  <si>
    <t>Report28</t>
  </si>
  <si>
    <t>Акционерное общество "Негосударственный пенсионный фонд "Доверие"</t>
  </si>
  <si>
    <t>Report29</t>
  </si>
  <si>
    <t>Структура инвестиционного портфеля фонда средств пенсионных накоплений фонда на 28.02.2022</t>
  </si>
  <si>
    <t>Структура инвестиционного портфеля фонда средств пенсионных резервов фонда на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</si>
</sst>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6" fillId="0" borderId="0" xfId="0" applyNumberFormat="1" applyFont="1"/>
    <xf numFmtId="4" fontId="1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4" fontId="5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8;&#1040;\&#1044;&#1083;&#1103;%20&#1057;&#1077;&#1088;&#1075;&#1077;&#1103;\MSV\3_&#1056;&#1072;&#1089;&#1082;&#1088;&#1099;&#1090;&#1080;&#1077;%20&#1080;&#1085;&#1092;&#1086;&#1088;&#1084;&#1072;&#1094;&#1080;&#1080;\1.2.4\2022\2.%20&#1092;&#1077;&#1074;&#1088;&#1072;&#1083;&#1100;\&#1048;&#1089;&#1093;.-20220303-1151_220228_&#1055;&#1056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</sheetNames>
    <sheetDataSet>
      <sheetData sheetId="0">
        <row r="6">
          <cell r="G6">
            <v>44620</v>
          </cell>
        </row>
        <row r="7">
          <cell r="B7">
            <v>275289074.30000001</v>
          </cell>
          <cell r="C7">
            <v>7483632.5</v>
          </cell>
          <cell r="D7">
            <v>171628776.63</v>
          </cell>
          <cell r="H7">
            <v>3960170.7</v>
          </cell>
          <cell r="M7">
            <v>1132712.17</v>
          </cell>
        </row>
        <row r="8">
          <cell r="B8">
            <v>459494366.30000001</v>
          </cell>
        </row>
        <row r="9">
          <cell r="B9" t="str">
            <v>Состав инвестиционного портфеля средств пенсионных резервов фонда на 28.02.2022</v>
          </cell>
          <cell r="C9">
            <v>459494366.30000001</v>
          </cell>
        </row>
        <row r="10">
          <cell r="B10" t="str">
            <v>Акционерное общество "Негосударственный пенсионный фонд "Доверие"</v>
          </cell>
        </row>
        <row r="11">
          <cell r="B11">
            <v>459494366.30000001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32</v>
      </c>
      <c r="E6" s="2" t="s">
        <v>33</v>
      </c>
      <c r="F6" s="3">
        <v>44620</v>
      </c>
      <c r="G6" s="3">
        <v>44620</v>
      </c>
      <c r="H6" s="2" t="s">
        <v>34</v>
      </c>
      <c r="I6" s="2" t="s">
        <v>35</v>
      </c>
      <c r="J6" s="2" t="s">
        <v>36</v>
      </c>
      <c r="K6" s="2" t="s">
        <v>4</v>
      </c>
    </row>
    <row r="7" spans="1:14" x14ac:dyDescent="0.2">
      <c r="A7" t="s">
        <v>37</v>
      </c>
      <c r="B7">
        <v>4126765283.4299998</v>
      </c>
      <c r="C7">
        <v>226619001.66</v>
      </c>
      <c r="D7">
        <v>3261554293.4299998</v>
      </c>
      <c r="H7">
        <v>1002394.99</v>
      </c>
      <c r="I7">
        <v>0</v>
      </c>
      <c r="M7">
        <v>44781212.609999999</v>
      </c>
      <c r="N7">
        <v>358</v>
      </c>
    </row>
    <row r="8" spans="1:14" x14ac:dyDescent="0.2">
      <c r="A8" t="s">
        <v>38</v>
      </c>
      <c r="B8">
        <v>7660722186.1199999</v>
      </c>
    </row>
    <row r="9" spans="1:14" x14ac:dyDescent="0.2">
      <c r="A9" t="s">
        <v>39</v>
      </c>
      <c r="B9" s="2" t="s">
        <v>40</v>
      </c>
      <c r="C9">
        <v>7660722186.1199999</v>
      </c>
    </row>
    <row r="10" spans="1:14" x14ac:dyDescent="0.2">
      <c r="A10" t="s">
        <v>41</v>
      </c>
      <c r="B10" s="2" t="s">
        <v>42</v>
      </c>
    </row>
    <row r="11" spans="1:14" x14ac:dyDescent="0.2">
      <c r="A11" t="s">
        <v>43</v>
      </c>
      <c r="B11">
        <v>7660722186.1199999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1"/>
  <sheetViews>
    <sheetView zoomScale="115" zoomScaleNormal="115" workbookViewId="0"/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44620</v>
      </c>
    </row>
    <row r="2" spans="2:11" ht="36.75" customHeight="1" x14ac:dyDescent="0.2">
      <c r="B2" s="32" t="s">
        <v>44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7660722186.1199999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5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f>(F5/$F$17) * 100</f>
        <v>53.869141618358604</v>
      </c>
      <c r="E5" s="27"/>
      <c r="F5" s="28">
        <f>Report03_RF</f>
        <v>4126765283.4299998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f t="shared" ref="D6:D15" si="0">(F6/$F$17) * 100</f>
        <v>2.9581937075149036</v>
      </c>
      <c r="E6" s="27"/>
      <c r="F6" s="28">
        <f>Report03_SUBRF</f>
        <v>226619001.66</v>
      </c>
    </row>
    <row r="7" spans="2:11" ht="33" customHeight="1" x14ac:dyDescent="0.2">
      <c r="B7" s="28" t="s">
        <v>14</v>
      </c>
      <c r="C7" s="29" t="s">
        <v>15</v>
      </c>
      <c r="D7" s="28">
        <f t="shared" si="0"/>
        <v>42.575023792657731</v>
      </c>
      <c r="E7" s="27"/>
      <c r="F7" s="28">
        <f>Report03_RUSBOND</f>
        <v>3261554293.4299998</v>
      </c>
    </row>
    <row r="8" spans="2:11" ht="14.25" customHeight="1" x14ac:dyDescent="0.2">
      <c r="B8" s="28" t="s">
        <v>16</v>
      </c>
      <c r="C8" s="29" t="s">
        <v>17</v>
      </c>
      <c r="D8" s="28">
        <f t="shared" si="0"/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f t="shared" si="0"/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f t="shared" si="0"/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f t="shared" si="0"/>
        <v>1.3084862832073182E-2</v>
      </c>
      <c r="E11" s="27"/>
      <c r="F11" s="28">
        <f>Report03_RUSCREDIT</f>
        <v>1002394.99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f t="shared" si="0"/>
        <v>0</v>
      </c>
      <c r="E12" s="27"/>
      <c r="F12" s="28">
        <f>Report03_DEPOSITS</f>
        <v>0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f t="shared" si="0"/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f t="shared" si="0"/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f t="shared" si="0"/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f>(D17-D5-D6-D7-D8-D9-D10-D11-D12-D13-D14-D15)</f>
        <v>0.58455601863668982</v>
      </c>
      <c r="E16" s="27"/>
      <c r="F16" s="28">
        <f>Report03_OTHERASSETS</f>
        <v>44781212.609999999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5"/>
      <c r="F17" s="26">
        <f>SUM(F5:F16)</f>
        <v>7660722186.1199999</v>
      </c>
      <c r="G17" s="10">
        <f>Report04_DB006505</f>
        <v>7660722186.1199999</v>
      </c>
      <c r="H17" s="10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17:C17"/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C13" sqref="C13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44620</v>
      </c>
    </row>
    <row r="2" spans="2:11" ht="36.75" customHeight="1" x14ac:dyDescent="0.2">
      <c r="B2" s="32" t="s">
        <v>45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459494366.30000001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27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f>(F5/$F$17) * 100</f>
        <v>59.911305663379146</v>
      </c>
      <c r="E5" s="27"/>
      <c r="F5" s="28">
        <f>Report03_RF</f>
        <v>275289074.30000001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f t="shared" ref="D6:D15" si="0">(F6/$F$17) * 100</f>
        <v>1.6286668670740565</v>
      </c>
      <c r="E6" s="27"/>
      <c r="F6" s="28">
        <f>Report03_SUBRF</f>
        <v>7483632.5</v>
      </c>
    </row>
    <row r="7" spans="2:11" ht="33" customHeight="1" x14ac:dyDescent="0.2">
      <c r="B7" s="28" t="s">
        <v>14</v>
      </c>
      <c r="C7" s="29" t="s">
        <v>15</v>
      </c>
      <c r="D7" s="28">
        <f t="shared" si="0"/>
        <v>37.351660698696143</v>
      </c>
      <c r="E7" s="27"/>
      <c r="F7" s="28">
        <f>Report03_RUSBOND</f>
        <v>171628776.63</v>
      </c>
    </row>
    <row r="8" spans="2:11" ht="14.25" customHeight="1" x14ac:dyDescent="0.2">
      <c r="B8" s="28" t="s">
        <v>16</v>
      </c>
      <c r="C8" s="29" t="s">
        <v>17</v>
      </c>
      <c r="D8" s="28">
        <f t="shared" si="0"/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f t="shared" si="0"/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f t="shared" si="0"/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f t="shared" si="0"/>
        <v>0.86185402704468372</v>
      </c>
      <c r="E11" s="27"/>
      <c r="F11" s="28">
        <f>Report03_RUSCREDIT</f>
        <v>3960170.7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f t="shared" si="0"/>
        <v>0</v>
      </c>
      <c r="E12" s="27"/>
      <c r="F12" s="28">
        <f>Report03_DEPOSITS</f>
        <v>0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f t="shared" si="0"/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f t="shared" si="0"/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f t="shared" si="0"/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f>(D17-D5-D6-D7-D8-D9-D10-D11-D12-D13-D14-D15)</f>
        <v>0.24651274380596733</v>
      </c>
      <c r="E16" s="27"/>
      <c r="F16" s="28">
        <f>Report03_OTHERASSETS</f>
        <v>1132712.17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7"/>
      <c r="F17" s="26">
        <f>SUM(F5:F16)</f>
        <v>459494366.30000001</v>
      </c>
      <c r="G17" s="28">
        <f>Report04_DB006505</f>
        <v>459494366.30000001</v>
      </c>
      <c r="H17" s="28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ПН</vt:lpstr>
      <vt:lpstr>Структура портфеля ПР</vt:lpstr>
      <vt:lpstr>'Структура портфеля ПР'!Report01</vt:lpstr>
      <vt:lpstr>Report01</vt:lpstr>
      <vt:lpstr>'Структура портфеля ПР'!Report02</vt:lpstr>
      <vt:lpstr>Report02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2022-04-07T10:14:32Z</dcterms:modified>
</cp:coreProperties>
</file>